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5" windowHeight="9750" activeTab="0"/>
  </bookViews>
  <sheets>
    <sheet name="Přehled nákladů a výnosů" sheetId="1" r:id="rId1"/>
  </sheets>
  <definedNames>
    <definedName name="_xlfn.IFERROR" hidden="1">#NAME?</definedName>
    <definedName name="_xlnm.Print_Titles" localSheetId="0">'Přehled nákladů a výnosů'!$4:$7</definedName>
    <definedName name="_xlnm.Print_Area" localSheetId="0">'Přehled nákladů a výnosů'!$A$1:$J$75</definedName>
  </definedNames>
  <calcPr fullCalcOnLoad="1"/>
</workbook>
</file>

<file path=xl/sharedStrings.xml><?xml version="1.0" encoding="utf-8"?>
<sst xmlns="http://schemas.openxmlformats.org/spreadsheetml/2006/main" count="106" uniqueCount="94">
  <si>
    <t>hlavní činnost</t>
  </si>
  <si>
    <t xml:space="preserve">Výnosy z činnosti PO - účtová třída 6 celkem </t>
  </si>
  <si>
    <t>Doplňkové údaje:</t>
  </si>
  <si>
    <t>Fyzický počet zaměstnanců</t>
  </si>
  <si>
    <t>531, 532, 538</t>
  </si>
  <si>
    <t>syntetický účet</t>
  </si>
  <si>
    <t>521xx</t>
  </si>
  <si>
    <t xml:space="preserve">Hospodářský výsledek  před zdaněním </t>
  </si>
  <si>
    <t xml:space="preserve">Dodatečné odvody daně z příjmů </t>
  </si>
  <si>
    <t xml:space="preserve">Hospodářský výsledek po zdanění </t>
  </si>
  <si>
    <t>Průměrný měsíční plat (mzda) v Kč</t>
  </si>
  <si>
    <t>Přepočtený počet zaměstnanců (dvě desetinná místa)</t>
  </si>
  <si>
    <t>672xx</t>
  </si>
  <si>
    <t>Náklady z činnosti PO - účtová třída 5 celkem</t>
  </si>
  <si>
    <t xml:space="preserve">Daň z příjmů </t>
  </si>
  <si>
    <t>506, 507</t>
  </si>
  <si>
    <t>502, 503</t>
  </si>
  <si>
    <t>541, 542</t>
  </si>
  <si>
    <t>641, 642</t>
  </si>
  <si>
    <t>645, 646</t>
  </si>
  <si>
    <t xml:space="preserve"> Spotřeba materiálu </t>
  </si>
  <si>
    <t xml:space="preserve"> Spotřeba energie a ost. nesklad.dodávek </t>
  </si>
  <si>
    <t xml:space="preserve"> Prodané zboží </t>
  </si>
  <si>
    <t xml:space="preserve"> Aktivace dlouhodobého a oběžného majetku</t>
  </si>
  <si>
    <t xml:space="preserve"> Změna stavu zásob vlasní výroy</t>
  </si>
  <si>
    <t xml:space="preserve"> Opravy a udržování</t>
  </si>
  <si>
    <t xml:space="preserve"> Cestovné </t>
  </si>
  <si>
    <t xml:space="preserve"> Náklady na reprezentaci </t>
  </si>
  <si>
    <t xml:space="preserve"> Aktivace vnitroorganizačnbích služeb</t>
  </si>
  <si>
    <t xml:space="preserve"> Zákonné sociální pojištění </t>
  </si>
  <si>
    <t xml:space="preserve"> Jiné sociální pojištění</t>
  </si>
  <si>
    <t xml:space="preserve"> Zákonné sociální náklady </t>
  </si>
  <si>
    <t xml:space="preserve"> Jiné sociální náklady</t>
  </si>
  <si>
    <t xml:space="preserve"> Daně a poplatky (daň silniční, daň z nemovitostí, jiné daně a popl.)</t>
  </si>
  <si>
    <t xml:space="preserve"> Smluvní pokuty a úroky z prodlení, jiné pokuty a penále</t>
  </si>
  <si>
    <t xml:space="preserve"> Prodaný materiál</t>
  </si>
  <si>
    <t xml:space="preserve"> Manka a škody</t>
  </si>
  <si>
    <t xml:space="preserve"> Tvorba fondů</t>
  </si>
  <si>
    <t xml:space="preserve"> Jiné ostatní náklady </t>
  </si>
  <si>
    <t xml:space="preserve"> Odpisy dlouhodobého majetku</t>
  </si>
  <si>
    <t xml:space="preserve"> Úroky</t>
  </si>
  <si>
    <t xml:space="preserve"> Kurzové ztráty</t>
  </si>
  <si>
    <t xml:space="preserve"> Ostatní finanční náklady</t>
  </si>
  <si>
    <t xml:space="preserve"> Náklady z vyřazených pohledávek</t>
  </si>
  <si>
    <t xml:space="preserve"> Náklady z drobného dlouhodobého majetku</t>
  </si>
  <si>
    <t xml:space="preserve"> Výnosy z prodeje vlastních výrobků</t>
  </si>
  <si>
    <t xml:space="preserve"> Výnosy z prodeje služeb </t>
  </si>
  <si>
    <t xml:space="preserve"> Výnosy z pronájmu </t>
  </si>
  <si>
    <t xml:space="preserve"> Výnosy z prodaného zboží </t>
  </si>
  <si>
    <t xml:space="preserve"> Jiné výnosy z vlastních výkonů</t>
  </si>
  <si>
    <t xml:space="preserve"> Výnosy z vyřazených pohledávek</t>
  </si>
  <si>
    <t xml:space="preserve"> Výnosy z prodeje materiálu</t>
  </si>
  <si>
    <t xml:space="preserve"> Výnosy z prodeje dlouhodobého nehmotného a hmotného majetku</t>
  </si>
  <si>
    <t xml:space="preserve"> Čerpání fondů</t>
  </si>
  <si>
    <t xml:space="preserve"> Jiné ostatní výnosy </t>
  </si>
  <si>
    <t xml:space="preserve"> Kurzové zisky</t>
  </si>
  <si>
    <t xml:space="preserve"> Ostatní finanční výnosy</t>
  </si>
  <si>
    <t xml:space="preserve"> Výnosy vybraných místních vládních institucí z transferů</t>
  </si>
  <si>
    <t xml:space="preserve">neinvestiční účelově vázaný příspěvek od zřizovatele,nezahrnutý do provozního příspěvku </t>
  </si>
  <si>
    <t>finační prostředky ze strukturálních fondů EU, finanční mechanismy EHP Norsko a jiné zdroje ze zahraničí zapojené do rozpočtu organizace</t>
  </si>
  <si>
    <t>jiné příspěvky a dotace z dalších zdrojů výše neuvedených</t>
  </si>
  <si>
    <t xml:space="preserve"> Mzdové náklady </t>
  </si>
  <si>
    <t xml:space="preserve"> z toho:     příspěvek na provoz od zřizovatele </t>
  </si>
  <si>
    <t>celkem</t>
  </si>
  <si>
    <t>doplňková činnost</t>
  </si>
  <si>
    <t>ukazatel</t>
  </si>
  <si>
    <t>Použití prostředků z fondu investic</t>
  </si>
  <si>
    <t>Použití prostředků z rezervního fondu</t>
  </si>
  <si>
    <t>Použití prostředků z fondu odměn</t>
  </si>
  <si>
    <t>vývojováý ukazatel v % - doplňková činnost</t>
  </si>
  <si>
    <t>vývojový ukazatel v % - hlavní činnost</t>
  </si>
  <si>
    <t>v tis. Kč, na dvě desetinná místa</t>
  </si>
  <si>
    <t>Celkové příjmy z prodeje majetku</t>
  </si>
  <si>
    <t>Celkové příjmy z pronájmu majetku</t>
  </si>
  <si>
    <t>dotace ze státního rozpočtu (ministerstva, Úřad vlády, Úřad práce ČR  apod.)</t>
  </si>
  <si>
    <t>investiční příspěvek od zřizovatele na pořízení DM</t>
  </si>
  <si>
    <t>Smluvní pokuty a úroky z prodlení, jiné pokuty a penále</t>
  </si>
  <si>
    <t xml:space="preserve"> z toho: platy zaměstnanců</t>
  </si>
  <si>
    <t xml:space="preserve">               ostatní osobní náklady</t>
  </si>
  <si>
    <t xml:space="preserve">               náhrada mzdy, platu při doč. prac. nesch.</t>
  </si>
  <si>
    <t>Název a sídlo organizace: Střední škola, Základní škola a Mateřská škola Rakovník, příspěvková organizace</t>
  </si>
  <si>
    <t>IČ: 47019727</t>
  </si>
  <si>
    <t>Číslo organizace: 11208</t>
  </si>
  <si>
    <t>Věcně příslušný odbor: odbor školství, mládeže a sportu</t>
  </si>
  <si>
    <t>Zpracoval: Ing. Alena Konopásková</t>
  </si>
  <si>
    <t>Telefon: 313 112 510</t>
  </si>
  <si>
    <t xml:space="preserve"> Ostatní služby</t>
  </si>
  <si>
    <t>FINANČNÍ  PLÁN  NÁKLADŮ a VÝNOSŮ PŘÍSPĚVKOVÉ  ORGANIZACE  ZŘIZOVANÉ  STŘEDOČESKÝM  KRAJEM  NA  ROK  2018</t>
  </si>
  <si>
    <t>rok 2018 (rozpočtovaný)</t>
  </si>
  <si>
    <t>navrhovaný rozpočet na rok 2018</t>
  </si>
  <si>
    <t>rok 2017 (předcházející)</t>
  </si>
  <si>
    <t xml:space="preserve"> předpokládaná skutečnost k 31.12.2017</t>
  </si>
  <si>
    <t>dotace od Úřadu práce</t>
  </si>
  <si>
    <t>Datum: 1.11.2017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</si>
</sst>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46" applyFont="1" applyBorder="1">
      <alignment/>
      <protection/>
    </xf>
    <xf numFmtId="0" fontId="5" fillId="0" borderId="0" xfId="46" applyFont="1" applyBorder="1">
      <alignment/>
      <protection/>
    </xf>
    <xf numFmtId="0" fontId="4" fillId="0" borderId="0" xfId="46" applyFont="1" applyBorder="1">
      <alignment/>
      <protection/>
    </xf>
    <xf numFmtId="0" fontId="8" fillId="0" borderId="0" xfId="46" applyFont="1" applyBorder="1">
      <alignment/>
      <protection/>
    </xf>
    <xf numFmtId="0" fontId="9" fillId="0" borderId="0" xfId="46" applyFont="1" applyBorder="1">
      <alignment/>
      <protection/>
    </xf>
    <xf numFmtId="0" fontId="4" fillId="0" borderId="10" xfId="46" applyFont="1" applyBorder="1">
      <alignment/>
      <protection/>
    </xf>
    <xf numFmtId="0" fontId="11" fillId="0" borderId="0" xfId="46" applyFont="1" applyBorder="1">
      <alignment/>
      <protection/>
    </xf>
    <xf numFmtId="0" fontId="5" fillId="0" borderId="10" xfId="46" applyFont="1" applyBorder="1">
      <alignment/>
      <protection/>
    </xf>
    <xf numFmtId="0" fontId="7" fillId="0" borderId="0" xfId="46" applyFont="1" applyBorder="1" applyAlignment="1">
      <alignment horizontal="center" wrapText="1"/>
      <protection/>
    </xf>
    <xf numFmtId="0" fontId="7" fillId="0" borderId="0" xfId="46" applyFont="1" applyBorder="1" applyAlignment="1">
      <alignment wrapText="1"/>
      <protection/>
    </xf>
    <xf numFmtId="0" fontId="13" fillId="0" borderId="0" xfId="46" applyFont="1" applyBorder="1">
      <alignment/>
      <protection/>
    </xf>
    <xf numFmtId="0" fontId="6" fillId="0" borderId="0" xfId="46" applyFont="1" applyBorder="1">
      <alignment/>
      <protection/>
    </xf>
    <xf numFmtId="0" fontId="12" fillId="0" borderId="0" xfId="46" applyFont="1" applyBorder="1">
      <alignment/>
      <protection/>
    </xf>
    <xf numFmtId="0" fontId="7" fillId="0" borderId="0" xfId="46" applyFont="1" applyBorder="1">
      <alignment/>
      <protection/>
    </xf>
    <xf numFmtId="0" fontId="10" fillId="0" borderId="0" xfId="46" applyFont="1" applyBorder="1">
      <alignment/>
      <protection/>
    </xf>
    <xf numFmtId="0" fontId="14" fillId="0" borderId="0" xfId="46" applyFont="1" applyBorder="1">
      <alignment/>
      <protection/>
    </xf>
    <xf numFmtId="0" fontId="15" fillId="0" borderId="0" xfId="46" applyFont="1" applyBorder="1">
      <alignment/>
      <protection/>
    </xf>
    <xf numFmtId="0" fontId="14" fillId="0" borderId="0" xfId="46" applyFont="1" applyBorder="1" applyAlignment="1">
      <alignment horizontal="left"/>
      <protection/>
    </xf>
    <xf numFmtId="0" fontId="32" fillId="0" borderId="11" xfId="46" applyFont="1" applyBorder="1" applyAlignment="1" applyProtection="1">
      <alignment horizontal="left" vertical="center"/>
      <protection locked="0"/>
    </xf>
    <xf numFmtId="0" fontId="33" fillId="0" borderId="12" xfId="46" applyFont="1" applyBorder="1" applyAlignment="1" applyProtection="1">
      <alignment horizontal="left"/>
      <protection locked="0"/>
    </xf>
    <xf numFmtId="0" fontId="33" fillId="0" borderId="13" xfId="46" applyFont="1" applyBorder="1" applyAlignment="1" applyProtection="1">
      <alignment horizontal="center" vertical="center" wrapText="1"/>
      <protection locked="0"/>
    </xf>
    <xf numFmtId="0" fontId="33" fillId="0" borderId="14" xfId="46" applyFont="1" applyBorder="1" applyAlignment="1" applyProtection="1">
      <alignment horizontal="center" vertical="center" wrapText="1"/>
      <protection locked="0"/>
    </xf>
    <xf numFmtId="0" fontId="33" fillId="0" borderId="15" xfId="46" applyFont="1" applyBorder="1" applyAlignment="1" applyProtection="1">
      <alignment horizontal="center" vertical="center" wrapText="1"/>
      <protection locked="0"/>
    </xf>
    <xf numFmtId="0" fontId="33" fillId="0" borderId="16" xfId="46" applyFont="1" applyBorder="1" applyAlignment="1" applyProtection="1">
      <alignment horizontal="center" vertical="center" wrapText="1"/>
      <protection locked="0"/>
    </xf>
    <xf numFmtId="0" fontId="33" fillId="0" borderId="17" xfId="46" applyFont="1" applyBorder="1" applyAlignment="1" applyProtection="1">
      <alignment horizontal="center" vertical="center"/>
      <protection locked="0"/>
    </xf>
    <xf numFmtId="0" fontId="34" fillId="0" borderId="17" xfId="46" applyFont="1" applyBorder="1" applyAlignment="1" applyProtection="1">
      <alignment vertical="center" wrapText="1"/>
      <protection locked="0"/>
    </xf>
    <xf numFmtId="4" fontId="33" fillId="0" borderId="18" xfId="46" applyNumberFormat="1" applyFont="1" applyBorder="1" applyAlignment="1" applyProtection="1">
      <alignment vertical="center" wrapText="1"/>
      <protection locked="0"/>
    </xf>
    <xf numFmtId="4" fontId="33" fillId="0" borderId="19" xfId="46" applyNumberFormat="1" applyFont="1" applyBorder="1" applyAlignment="1" applyProtection="1">
      <alignment vertical="center" wrapText="1"/>
      <protection locked="0"/>
    </xf>
    <xf numFmtId="4" fontId="34" fillId="0" borderId="20" xfId="46" applyNumberFormat="1" applyFont="1" applyBorder="1" applyAlignment="1" applyProtection="1">
      <alignment vertical="center" wrapText="1"/>
      <protection locked="0"/>
    </xf>
    <xf numFmtId="0" fontId="33" fillId="0" borderId="21" xfId="46" applyFont="1" applyBorder="1" applyAlignment="1" applyProtection="1">
      <alignment horizontal="center" vertical="center"/>
      <protection locked="0"/>
    </xf>
    <xf numFmtId="0" fontId="34" fillId="0" borderId="17" xfId="46" applyFont="1" applyBorder="1" applyAlignment="1" applyProtection="1">
      <alignment horizontal="left" vertical="center" wrapText="1"/>
      <protection locked="0"/>
    </xf>
    <xf numFmtId="4" fontId="34" fillId="0" borderId="22" xfId="46" applyNumberFormat="1" applyFont="1" applyBorder="1" applyAlignment="1" applyProtection="1">
      <alignment vertical="center"/>
      <protection locked="0"/>
    </xf>
    <xf numFmtId="4" fontId="34" fillId="0" borderId="23" xfId="46" applyNumberFormat="1" applyFont="1" applyBorder="1" applyAlignment="1" applyProtection="1">
      <alignment vertical="center"/>
      <protection locked="0"/>
    </xf>
    <xf numFmtId="4" fontId="34" fillId="0" borderId="24" xfId="46" applyNumberFormat="1" applyFont="1" applyBorder="1" applyAlignment="1" applyProtection="1">
      <alignment vertical="center"/>
      <protection locked="0"/>
    </xf>
    <xf numFmtId="0" fontId="34" fillId="0" borderId="17" xfId="46" applyFont="1" applyFill="1" applyBorder="1" applyAlignment="1" applyProtection="1">
      <alignment vertical="center" wrapText="1"/>
      <protection locked="0"/>
    </xf>
    <xf numFmtId="0" fontId="35" fillId="33" borderId="21" xfId="46" applyFont="1" applyFill="1" applyBorder="1" applyAlignment="1" applyProtection="1">
      <alignment horizontal="center" vertical="center"/>
      <protection locked="0"/>
    </xf>
    <xf numFmtId="0" fontId="35" fillId="33" borderId="17" xfId="46" applyFont="1" applyFill="1" applyBorder="1" applyAlignment="1" applyProtection="1">
      <alignment vertical="center" wrapText="1"/>
      <protection locked="0"/>
    </xf>
    <xf numFmtId="0" fontId="33" fillId="7" borderId="21" xfId="46" applyFont="1" applyFill="1" applyBorder="1" applyAlignment="1" applyProtection="1">
      <alignment horizontal="center" vertical="center"/>
      <protection locked="0"/>
    </xf>
    <xf numFmtId="0" fontId="33" fillId="7" borderId="17" xfId="46" applyFont="1" applyFill="1" applyBorder="1" applyAlignment="1" applyProtection="1">
      <alignment vertical="center" wrapText="1"/>
      <protection locked="0"/>
    </xf>
    <xf numFmtId="4" fontId="33" fillId="7" borderId="22" xfId="46" applyNumberFormat="1" applyFont="1" applyFill="1" applyBorder="1" applyAlignment="1" applyProtection="1">
      <alignment vertical="center"/>
      <protection locked="0"/>
    </xf>
    <xf numFmtId="4" fontId="33" fillId="7" borderId="23" xfId="46" applyNumberFormat="1" applyFont="1" applyFill="1" applyBorder="1" applyAlignment="1" applyProtection="1">
      <alignment vertical="center"/>
      <protection locked="0"/>
    </xf>
    <xf numFmtId="4" fontId="33" fillId="7" borderId="24" xfId="46" applyNumberFormat="1" applyFont="1" applyFill="1" applyBorder="1" applyAlignment="1" applyProtection="1">
      <alignment vertical="center"/>
      <protection locked="0"/>
    </xf>
    <xf numFmtId="0" fontId="34" fillId="0" borderId="21" xfId="46" applyFont="1" applyBorder="1" applyAlignment="1" applyProtection="1">
      <alignment vertical="center" wrapText="1"/>
      <protection locked="0"/>
    </xf>
    <xf numFmtId="0" fontId="33" fillId="0" borderId="25" xfId="46" applyFont="1" applyFill="1" applyBorder="1" applyAlignment="1" applyProtection="1">
      <alignment horizontal="center" vertical="center"/>
      <protection locked="0"/>
    </xf>
    <xf numFmtId="0" fontId="34" fillId="0" borderId="21" xfId="46" applyFont="1" applyFill="1" applyBorder="1" applyAlignment="1" applyProtection="1">
      <alignment vertical="center" wrapText="1"/>
      <protection locked="0"/>
    </xf>
    <xf numFmtId="4" fontId="34" fillId="0" borderId="26" xfId="46" applyNumberFormat="1" applyFont="1" applyFill="1" applyBorder="1" applyAlignment="1" applyProtection="1">
      <alignment vertical="center"/>
      <protection locked="0"/>
    </xf>
    <xf numFmtId="4" fontId="34" fillId="0" borderId="27" xfId="46" applyNumberFormat="1" applyFont="1" applyFill="1" applyBorder="1" applyAlignment="1" applyProtection="1">
      <alignment vertical="center"/>
      <protection locked="0"/>
    </xf>
    <xf numFmtId="4" fontId="34" fillId="0" borderId="22" xfId="46" applyNumberFormat="1" applyFont="1" applyFill="1" applyBorder="1" applyAlignment="1" applyProtection="1">
      <alignment vertical="center"/>
      <protection locked="0"/>
    </xf>
    <xf numFmtId="4" fontId="34" fillId="0" borderId="28" xfId="46" applyNumberFormat="1" applyFont="1" applyFill="1" applyBorder="1" applyAlignment="1" applyProtection="1">
      <alignment vertical="center"/>
      <protection locked="0"/>
    </xf>
    <xf numFmtId="0" fontId="33" fillId="0" borderId="25" xfId="46" applyFont="1" applyBorder="1" applyAlignment="1" applyProtection="1">
      <alignment horizontal="center" vertical="center"/>
      <protection locked="0"/>
    </xf>
    <xf numFmtId="4" fontId="34" fillId="0" borderId="26" xfId="46" applyNumberFormat="1" applyFont="1" applyBorder="1" applyAlignment="1" applyProtection="1">
      <alignment vertical="center"/>
      <protection locked="0"/>
    </xf>
    <xf numFmtId="4" fontId="34" fillId="0" borderId="27" xfId="46" applyNumberFormat="1" applyFont="1" applyBorder="1" applyAlignment="1" applyProtection="1">
      <alignment vertical="center"/>
      <protection locked="0"/>
    </xf>
    <xf numFmtId="4" fontId="34" fillId="0" borderId="28" xfId="46" applyNumberFormat="1" applyFont="1" applyBorder="1" applyAlignment="1" applyProtection="1">
      <alignment vertical="center"/>
      <protection locked="0"/>
    </xf>
    <xf numFmtId="0" fontId="33" fillId="0" borderId="29" xfId="46" applyFont="1" applyBorder="1" applyAlignment="1" applyProtection="1">
      <alignment horizontal="center" vertical="center"/>
      <protection locked="0"/>
    </xf>
    <xf numFmtId="0" fontId="34" fillId="0" borderId="29" xfId="46" applyFont="1" applyFill="1" applyBorder="1" applyAlignment="1" applyProtection="1">
      <alignment vertical="center" wrapText="1"/>
      <protection locked="0"/>
    </xf>
    <xf numFmtId="4" fontId="34" fillId="0" borderId="11" xfId="46" applyNumberFormat="1" applyFont="1" applyFill="1" applyBorder="1" applyAlignment="1" applyProtection="1">
      <alignment vertical="center"/>
      <protection locked="0"/>
    </xf>
    <xf numFmtId="4" fontId="34" fillId="0" borderId="30" xfId="46" applyNumberFormat="1" applyFont="1" applyFill="1" applyBorder="1" applyAlignment="1" applyProtection="1">
      <alignment vertical="center"/>
      <protection locked="0"/>
    </xf>
    <xf numFmtId="4" fontId="34" fillId="0" borderId="31" xfId="46" applyNumberFormat="1" applyFont="1" applyFill="1" applyBorder="1" applyAlignment="1" applyProtection="1">
      <alignment vertical="center"/>
      <protection locked="0"/>
    </xf>
    <xf numFmtId="0" fontId="36" fillId="0" borderId="17" xfId="46" applyFont="1" applyBorder="1" applyAlignment="1" applyProtection="1">
      <alignment horizontal="center" vertical="center"/>
      <protection locked="0"/>
    </xf>
    <xf numFmtId="4" fontId="37" fillId="0" borderId="18" xfId="46" applyNumberFormat="1" applyFont="1" applyBorder="1" applyAlignment="1" applyProtection="1">
      <alignment vertical="center"/>
      <protection locked="0"/>
    </xf>
    <xf numFmtId="4" fontId="37" fillId="0" borderId="19" xfId="46" applyNumberFormat="1" applyFont="1" applyBorder="1" applyAlignment="1" applyProtection="1">
      <alignment vertical="center"/>
      <protection locked="0"/>
    </xf>
    <xf numFmtId="4" fontId="37" fillId="0" borderId="20" xfId="46" applyNumberFormat="1" applyFont="1" applyBorder="1" applyAlignment="1" applyProtection="1">
      <alignment vertical="center"/>
      <protection locked="0"/>
    </xf>
    <xf numFmtId="0" fontId="36" fillId="0" borderId="21" xfId="46" applyFont="1" applyBorder="1" applyAlignment="1" applyProtection="1">
      <alignment horizontal="center" vertical="center"/>
      <protection locked="0"/>
    </xf>
    <xf numFmtId="4" fontId="37" fillId="0" borderId="22" xfId="46" applyNumberFormat="1" applyFont="1" applyBorder="1" applyAlignment="1" applyProtection="1">
      <alignment vertical="center"/>
      <protection locked="0"/>
    </xf>
    <xf numFmtId="4" fontId="37" fillId="0" borderId="23" xfId="46" applyNumberFormat="1" applyFont="1" applyBorder="1" applyAlignment="1" applyProtection="1">
      <alignment vertical="center"/>
      <protection locked="0"/>
    </xf>
    <xf numFmtId="4" fontId="37" fillId="0" borderId="24" xfId="46" applyNumberFormat="1" applyFont="1" applyBorder="1" applyAlignment="1" applyProtection="1">
      <alignment vertical="center"/>
      <protection locked="0"/>
    </xf>
    <xf numFmtId="4" fontId="36" fillId="0" borderId="22" xfId="46" applyNumberFormat="1" applyFont="1" applyBorder="1" applyAlignment="1" applyProtection="1">
      <alignment vertical="center"/>
      <protection locked="0"/>
    </xf>
    <xf numFmtId="4" fontId="36" fillId="0" borderId="23" xfId="46" applyNumberFormat="1" applyFont="1" applyBorder="1" applyAlignment="1" applyProtection="1">
      <alignment vertical="center"/>
      <protection locked="0"/>
    </xf>
    <xf numFmtId="4" fontId="36" fillId="0" borderId="24" xfId="46" applyNumberFormat="1" applyFont="1" applyBorder="1" applyAlignment="1" applyProtection="1">
      <alignment vertical="center"/>
      <protection locked="0"/>
    </xf>
    <xf numFmtId="4" fontId="36" fillId="0" borderId="22" xfId="46" applyNumberFormat="1" applyFont="1" applyBorder="1" applyAlignment="1" applyProtection="1">
      <alignment vertical="center" wrapText="1"/>
      <protection locked="0"/>
    </xf>
    <xf numFmtId="4" fontId="36" fillId="0" borderId="23" xfId="46" applyNumberFormat="1" applyFont="1" applyBorder="1" applyAlignment="1" applyProtection="1">
      <alignment vertical="center" wrapText="1"/>
      <protection locked="0"/>
    </xf>
    <xf numFmtId="4" fontId="37" fillId="0" borderId="24" xfId="46" applyNumberFormat="1" applyFont="1" applyBorder="1" applyAlignment="1" applyProtection="1">
      <alignment vertical="center" wrapText="1"/>
      <protection locked="0"/>
    </xf>
    <xf numFmtId="4" fontId="37" fillId="0" borderId="22" xfId="46" applyNumberFormat="1" applyFont="1" applyBorder="1" applyAlignment="1" applyProtection="1">
      <alignment vertical="center" wrapText="1"/>
      <protection locked="0"/>
    </xf>
    <xf numFmtId="4" fontId="37" fillId="0" borderId="23" xfId="46" applyNumberFormat="1" applyFont="1" applyBorder="1" applyAlignment="1" applyProtection="1">
      <alignment vertical="center" wrapText="1"/>
      <protection locked="0"/>
    </xf>
    <xf numFmtId="0" fontId="35" fillId="19" borderId="21" xfId="46" applyFont="1" applyFill="1" applyBorder="1" applyAlignment="1" applyProtection="1">
      <alignment horizontal="center" vertical="center"/>
      <protection locked="0"/>
    </xf>
    <xf numFmtId="0" fontId="35" fillId="19" borderId="17" xfId="46" applyFont="1" applyFill="1" applyBorder="1" applyAlignment="1" applyProtection="1">
      <alignment vertical="center" wrapText="1"/>
      <protection locked="0"/>
    </xf>
    <xf numFmtId="0" fontId="33" fillId="33" borderId="21" xfId="46" applyFont="1" applyFill="1" applyBorder="1" applyAlignment="1" applyProtection="1">
      <alignment horizontal="center" vertical="center"/>
      <protection locked="0"/>
    </xf>
    <xf numFmtId="0" fontId="33" fillId="33" borderId="17" xfId="46" applyFont="1" applyFill="1" applyBorder="1" applyAlignment="1" applyProtection="1">
      <alignment vertical="center" wrapText="1"/>
      <protection locked="0"/>
    </xf>
    <xf numFmtId="4" fontId="33" fillId="33" borderId="22" xfId="46" applyNumberFormat="1" applyFont="1" applyFill="1" applyBorder="1" applyAlignment="1" applyProtection="1">
      <alignment vertical="center" wrapText="1"/>
      <protection locked="0"/>
    </xf>
    <xf numFmtId="4" fontId="33" fillId="33" borderId="23" xfId="46" applyNumberFormat="1" applyFont="1" applyFill="1" applyBorder="1" applyAlignment="1" applyProtection="1">
      <alignment vertical="center" wrapText="1"/>
      <protection locked="0"/>
    </xf>
    <xf numFmtId="4" fontId="33" fillId="33" borderId="24" xfId="46" applyNumberFormat="1" applyFont="1" applyFill="1" applyBorder="1" applyAlignment="1" applyProtection="1">
      <alignment vertical="center" wrapText="1"/>
      <protection locked="0"/>
    </xf>
    <xf numFmtId="0" fontId="33" fillId="7" borderId="25" xfId="46" applyFont="1" applyFill="1" applyBorder="1" applyAlignment="1" applyProtection="1">
      <alignment horizontal="center" vertical="center"/>
      <protection locked="0"/>
    </xf>
    <xf numFmtId="0" fontId="34" fillId="7" borderId="32" xfId="46" applyFont="1" applyFill="1" applyBorder="1" applyAlignment="1" applyProtection="1">
      <alignment vertical="center" wrapText="1"/>
      <protection locked="0"/>
    </xf>
    <xf numFmtId="4" fontId="33" fillId="7" borderId="26" xfId="46" applyNumberFormat="1" applyFont="1" applyFill="1" applyBorder="1" applyAlignment="1" applyProtection="1">
      <alignment vertical="center" wrapText="1"/>
      <protection locked="0"/>
    </xf>
    <xf numFmtId="4" fontId="33" fillId="7" borderId="27" xfId="46" applyNumberFormat="1" applyFont="1" applyFill="1" applyBorder="1" applyAlignment="1" applyProtection="1">
      <alignment vertical="center" wrapText="1"/>
      <protection locked="0"/>
    </xf>
    <xf numFmtId="4" fontId="33" fillId="7" borderId="22" xfId="46" applyNumberFormat="1" applyFont="1" applyFill="1" applyBorder="1" applyAlignment="1" applyProtection="1">
      <alignment vertical="center" wrapText="1"/>
      <protection locked="0"/>
    </xf>
    <xf numFmtId="4" fontId="33" fillId="7" borderId="28" xfId="46" applyNumberFormat="1" applyFont="1" applyFill="1" applyBorder="1" applyAlignment="1" applyProtection="1">
      <alignment vertical="center" wrapText="1"/>
      <protection locked="0"/>
    </xf>
    <xf numFmtId="0" fontId="34" fillId="7" borderId="33" xfId="46" applyFont="1" applyFill="1" applyBorder="1" applyAlignment="1" applyProtection="1">
      <alignment vertical="center" wrapText="1"/>
      <protection locked="0"/>
    </xf>
    <xf numFmtId="0" fontId="34" fillId="7" borderId="21" xfId="46" applyFont="1" applyFill="1" applyBorder="1" applyAlignment="1" applyProtection="1">
      <alignment vertical="center" wrapText="1"/>
      <protection locked="0"/>
    </xf>
    <xf numFmtId="0" fontId="34" fillId="7" borderId="25" xfId="46" applyFont="1" applyFill="1" applyBorder="1" applyAlignment="1" applyProtection="1">
      <alignment vertical="center" wrapText="1"/>
      <protection locked="0"/>
    </xf>
    <xf numFmtId="4" fontId="34" fillId="7" borderId="26" xfId="46" applyNumberFormat="1" applyFont="1" applyFill="1" applyBorder="1" applyAlignment="1" applyProtection="1">
      <alignment vertical="center" wrapText="1"/>
      <protection locked="0"/>
    </xf>
    <xf numFmtId="4" fontId="34" fillId="7" borderId="27" xfId="46" applyNumberFormat="1" applyFont="1" applyFill="1" applyBorder="1" applyAlignment="1" applyProtection="1">
      <alignment vertical="center" wrapText="1"/>
      <protection locked="0"/>
    </xf>
    <xf numFmtId="4" fontId="34" fillId="7" borderId="22" xfId="46" applyNumberFormat="1" applyFont="1" applyFill="1" applyBorder="1" applyAlignment="1" applyProtection="1">
      <alignment vertical="center" wrapText="1"/>
      <protection locked="0"/>
    </xf>
    <xf numFmtId="4" fontId="34" fillId="7" borderId="28" xfId="46" applyNumberFormat="1" applyFont="1" applyFill="1" applyBorder="1" applyAlignment="1" applyProtection="1">
      <alignment vertical="center" wrapText="1"/>
      <protection locked="0"/>
    </xf>
    <xf numFmtId="4" fontId="34" fillId="0" borderId="18" xfId="46" applyNumberFormat="1" applyFont="1" applyFill="1" applyBorder="1" applyAlignment="1" applyProtection="1">
      <alignment vertical="center" wrapText="1"/>
      <protection locked="0"/>
    </xf>
    <xf numFmtId="4" fontId="34" fillId="0" borderId="19" xfId="46" applyNumberFormat="1" applyFont="1" applyFill="1" applyBorder="1" applyAlignment="1" applyProtection="1">
      <alignment vertical="center" wrapText="1"/>
      <protection locked="0"/>
    </xf>
    <xf numFmtId="4" fontId="34" fillId="0" borderId="20" xfId="46" applyNumberFormat="1" applyFont="1" applyFill="1" applyBorder="1" applyAlignment="1" applyProtection="1">
      <alignment vertical="center" wrapText="1"/>
      <protection locked="0"/>
    </xf>
    <xf numFmtId="0" fontId="34" fillId="0" borderId="25" xfId="46" applyFont="1" applyBorder="1" applyAlignment="1" applyProtection="1">
      <alignment vertical="center" wrapText="1"/>
      <protection locked="0"/>
    </xf>
    <xf numFmtId="4" fontId="34" fillId="0" borderId="26" xfId="46" applyNumberFormat="1" applyFont="1" applyBorder="1" applyAlignment="1" applyProtection="1">
      <alignment vertical="center" wrapText="1"/>
      <protection locked="0"/>
    </xf>
    <xf numFmtId="4" fontId="34" fillId="0" borderId="27" xfId="46" applyNumberFormat="1" applyFont="1" applyBorder="1" applyAlignment="1" applyProtection="1">
      <alignment vertical="center" wrapText="1"/>
      <protection locked="0"/>
    </xf>
    <xf numFmtId="4" fontId="34" fillId="0" borderId="28" xfId="46" applyNumberFormat="1" applyFont="1" applyFill="1" applyBorder="1" applyAlignment="1" applyProtection="1">
      <alignment vertical="center" wrapText="1"/>
      <protection locked="0"/>
    </xf>
    <xf numFmtId="4" fontId="34" fillId="34" borderId="34" xfId="46" applyNumberFormat="1" applyFont="1" applyFill="1" applyBorder="1" applyAlignment="1" applyProtection="1">
      <alignment vertical="center" wrapText="1"/>
      <protection locked="0"/>
    </xf>
    <xf numFmtId="4" fontId="34" fillId="34" borderId="35" xfId="46" applyNumberFormat="1" applyFont="1" applyFill="1" applyBorder="1" applyAlignment="1" applyProtection="1">
      <alignment vertical="center" wrapText="1"/>
      <protection locked="0"/>
    </xf>
    <xf numFmtId="4" fontId="34" fillId="34" borderId="21" xfId="46" applyNumberFormat="1" applyFont="1" applyFill="1" applyBorder="1" applyAlignment="1" applyProtection="1">
      <alignment vertical="center" wrapText="1"/>
      <protection locked="0"/>
    </xf>
    <xf numFmtId="4" fontId="34" fillId="34" borderId="36" xfId="46" applyNumberFormat="1" applyFont="1" applyFill="1" applyBorder="1" applyAlignment="1" applyProtection="1">
      <alignment vertical="center" wrapText="1"/>
      <protection locked="0"/>
    </xf>
    <xf numFmtId="4" fontId="34" fillId="34" borderId="23" xfId="46" applyNumberFormat="1" applyFont="1" applyFill="1" applyBorder="1" applyAlignment="1" applyProtection="1">
      <alignment vertical="center" wrapText="1"/>
      <protection locked="0"/>
    </xf>
    <xf numFmtId="4" fontId="34" fillId="34" borderId="10" xfId="46" applyNumberFormat="1" applyFont="1" applyFill="1" applyBorder="1" applyAlignment="1" applyProtection="1">
      <alignment vertical="center" wrapText="1"/>
      <protection locked="0"/>
    </xf>
    <xf numFmtId="4" fontId="34" fillId="34" borderId="22" xfId="46" applyNumberFormat="1" applyFont="1" applyFill="1" applyBorder="1" applyAlignment="1" applyProtection="1">
      <alignment vertical="center" wrapText="1"/>
      <protection locked="0"/>
    </xf>
    <xf numFmtId="4" fontId="34" fillId="34" borderId="29" xfId="46" applyNumberFormat="1" applyFont="1" applyFill="1" applyBorder="1" applyAlignment="1" applyProtection="1">
      <alignment vertical="center" wrapText="1"/>
      <protection locked="0"/>
    </xf>
    <xf numFmtId="4" fontId="34" fillId="34" borderId="30" xfId="46" applyNumberFormat="1" applyFont="1" applyFill="1" applyBorder="1" applyAlignment="1" applyProtection="1">
      <alignment vertical="center" wrapText="1"/>
      <protection locked="0"/>
    </xf>
    <xf numFmtId="4" fontId="34" fillId="34" borderId="11" xfId="46" applyNumberFormat="1" applyFont="1" applyFill="1" applyBorder="1" applyAlignment="1" applyProtection="1">
      <alignment vertical="center" wrapText="1"/>
      <protection locked="0"/>
    </xf>
    <xf numFmtId="4" fontId="34" fillId="34" borderId="37" xfId="46" applyNumberFormat="1" applyFont="1" applyFill="1" applyBorder="1" applyAlignment="1" applyProtection="1">
      <alignment vertical="center" wrapText="1"/>
      <protection locked="0"/>
    </xf>
    <xf numFmtId="4" fontId="35" fillId="33" borderId="21" xfId="46" applyNumberFormat="1" applyFont="1" applyFill="1" applyBorder="1" applyAlignment="1" applyProtection="1">
      <alignment vertical="center"/>
      <protection/>
    </xf>
    <xf numFmtId="4" fontId="35" fillId="33" borderId="23" xfId="46" applyNumberFormat="1" applyFont="1" applyFill="1" applyBorder="1" applyAlignment="1" applyProtection="1">
      <alignment vertical="center"/>
      <protection/>
    </xf>
    <xf numFmtId="4" fontId="35" fillId="33" borderId="38" xfId="46" applyNumberFormat="1" applyFont="1" applyFill="1" applyBorder="1" applyAlignment="1" applyProtection="1">
      <alignment vertical="center"/>
      <protection/>
    </xf>
    <xf numFmtId="4" fontId="35" fillId="33" borderId="22" xfId="46" applyNumberFormat="1" applyFont="1" applyFill="1" applyBorder="1" applyAlignment="1" applyProtection="1">
      <alignment vertical="center"/>
      <protection/>
    </xf>
    <xf numFmtId="4" fontId="35" fillId="33" borderId="36" xfId="46" applyNumberFormat="1" applyFont="1" applyFill="1" applyBorder="1" applyAlignment="1" applyProtection="1">
      <alignment vertical="center"/>
      <protection/>
    </xf>
    <xf numFmtId="164" fontId="34" fillId="35" borderId="39" xfId="46" applyNumberFormat="1" applyFont="1" applyFill="1" applyBorder="1" applyAlignment="1" applyProtection="1">
      <alignment horizontal="right" vertical="center"/>
      <protection/>
    </xf>
    <xf numFmtId="164" fontId="34" fillId="35" borderId="40" xfId="46" applyNumberFormat="1" applyFont="1" applyFill="1" applyBorder="1" applyAlignment="1" applyProtection="1">
      <alignment horizontal="right" vertical="center"/>
      <protection/>
    </xf>
    <xf numFmtId="164" fontId="33" fillId="35" borderId="39" xfId="46" applyNumberFormat="1" applyFont="1" applyFill="1" applyBorder="1" applyAlignment="1" applyProtection="1">
      <alignment horizontal="right" vertical="center"/>
      <protection/>
    </xf>
    <xf numFmtId="164" fontId="33" fillId="35" borderId="40" xfId="46" applyNumberFormat="1" applyFont="1" applyFill="1" applyBorder="1" applyAlignment="1" applyProtection="1">
      <alignment horizontal="right" vertical="center"/>
      <protection/>
    </xf>
    <xf numFmtId="4" fontId="33" fillId="0" borderId="41" xfId="46" applyNumberFormat="1" applyFont="1" applyBorder="1" applyAlignment="1" applyProtection="1">
      <alignment vertical="center" wrapText="1"/>
      <protection/>
    </xf>
    <xf numFmtId="4" fontId="33" fillId="7" borderId="38" xfId="46" applyNumberFormat="1" applyFont="1" applyFill="1" applyBorder="1" applyAlignment="1" applyProtection="1">
      <alignment vertical="center"/>
      <protection/>
    </xf>
    <xf numFmtId="4" fontId="34" fillId="0" borderId="38" xfId="46" applyNumberFormat="1" applyFont="1" applyFill="1" applyBorder="1" applyAlignment="1" applyProtection="1">
      <alignment vertical="center"/>
      <protection/>
    </xf>
    <xf numFmtId="4" fontId="34" fillId="0" borderId="42" xfId="46" applyNumberFormat="1" applyFont="1" applyFill="1" applyBorder="1" applyAlignment="1" applyProtection="1">
      <alignment vertical="center"/>
      <protection/>
    </xf>
    <xf numFmtId="4" fontId="32" fillId="35" borderId="40" xfId="46" applyNumberFormat="1" applyFont="1" applyFill="1" applyBorder="1" applyAlignment="1" applyProtection="1">
      <alignment vertical="center"/>
      <protection/>
    </xf>
    <xf numFmtId="4" fontId="37" fillId="0" borderId="41" xfId="46" applyNumberFormat="1" applyFont="1" applyBorder="1" applyAlignment="1" applyProtection="1">
      <alignment vertical="center"/>
      <protection/>
    </xf>
    <xf numFmtId="4" fontId="35" fillId="19" borderId="38" xfId="46" applyNumberFormat="1" applyFont="1" applyFill="1" applyBorder="1" applyAlignment="1" applyProtection="1">
      <alignment vertical="center" wrapText="1"/>
      <protection/>
    </xf>
    <xf numFmtId="4" fontId="33" fillId="33" borderId="38" xfId="46" applyNumberFormat="1" applyFont="1" applyFill="1" applyBorder="1" applyAlignment="1" applyProtection="1">
      <alignment vertical="center" wrapText="1"/>
      <protection/>
    </xf>
    <xf numFmtId="4" fontId="33" fillId="7" borderId="38" xfId="46" applyNumberFormat="1" applyFont="1" applyFill="1" applyBorder="1" applyAlignment="1" applyProtection="1">
      <alignment vertical="center" wrapText="1"/>
      <protection/>
    </xf>
    <xf numFmtId="4" fontId="35" fillId="35" borderId="40" xfId="46" applyNumberFormat="1" applyFont="1" applyFill="1" applyBorder="1" applyAlignment="1" applyProtection="1">
      <alignment vertical="center" wrapText="1"/>
      <protection/>
    </xf>
    <xf numFmtId="4" fontId="34" fillId="0" borderId="41" xfId="46" applyNumberFormat="1" applyFont="1" applyFill="1" applyBorder="1" applyAlignment="1" applyProtection="1">
      <alignment vertical="center" wrapText="1"/>
      <protection/>
    </xf>
    <xf numFmtId="4" fontId="34" fillId="0" borderId="43" xfId="46" applyNumberFormat="1" applyFont="1" applyBorder="1" applyAlignment="1" applyProtection="1">
      <alignment vertical="center" wrapText="1"/>
      <protection/>
    </xf>
    <xf numFmtId="4" fontId="32" fillId="35" borderId="40" xfId="46" applyNumberFormat="1" applyFont="1" applyFill="1" applyBorder="1" applyAlignment="1" applyProtection="1">
      <alignment vertical="center" wrapText="1"/>
      <protection/>
    </xf>
    <xf numFmtId="4" fontId="34" fillId="0" borderId="41" xfId="46" applyNumberFormat="1" applyFont="1" applyBorder="1" applyAlignment="1" applyProtection="1">
      <alignment vertical="center" wrapText="1"/>
      <protection/>
    </xf>
    <xf numFmtId="4" fontId="33" fillId="7" borderId="43" xfId="46" applyNumberFormat="1" applyFont="1" applyFill="1" applyBorder="1" applyAlignment="1" applyProtection="1">
      <alignment vertical="center" wrapText="1"/>
      <protection/>
    </xf>
    <xf numFmtId="4" fontId="35" fillId="35" borderId="40" xfId="46" applyNumberFormat="1" applyFont="1" applyFill="1" applyBorder="1" applyAlignment="1" applyProtection="1">
      <alignment vertical="center"/>
      <protection/>
    </xf>
    <xf numFmtId="4" fontId="34" fillId="0" borderId="41" xfId="46" applyNumberFormat="1" applyFont="1" applyFill="1" applyBorder="1" applyAlignment="1" applyProtection="1">
      <alignment vertical="center"/>
      <protection/>
    </xf>
    <xf numFmtId="4" fontId="32" fillId="35" borderId="44" xfId="46" applyNumberFormat="1" applyFont="1" applyFill="1" applyBorder="1" applyAlignment="1" applyProtection="1">
      <alignment vertical="center"/>
      <protection/>
    </xf>
    <xf numFmtId="4" fontId="32" fillId="35" borderId="45" xfId="46" applyNumberFormat="1" applyFont="1" applyFill="1" applyBorder="1" applyAlignment="1" applyProtection="1">
      <alignment vertical="center"/>
      <protection/>
    </xf>
    <xf numFmtId="4" fontId="32" fillId="35" borderId="46" xfId="46" applyNumberFormat="1" applyFont="1" applyFill="1" applyBorder="1" applyAlignment="1" applyProtection="1">
      <alignment vertical="center"/>
      <protection/>
    </xf>
    <xf numFmtId="4" fontId="32" fillId="35" borderId="47" xfId="46" applyNumberFormat="1" applyFont="1" applyFill="1" applyBorder="1" applyAlignment="1" applyProtection="1">
      <alignment vertical="center"/>
      <protection/>
    </xf>
    <xf numFmtId="4" fontId="35" fillId="19" borderId="22" xfId="46" applyNumberFormat="1" applyFont="1" applyFill="1" applyBorder="1" applyAlignment="1" applyProtection="1">
      <alignment vertical="center" wrapText="1"/>
      <protection/>
    </xf>
    <xf numFmtId="4" fontId="35" fillId="19" borderId="23" xfId="46" applyNumberFormat="1" applyFont="1" applyFill="1" applyBorder="1" applyAlignment="1" applyProtection="1">
      <alignment vertical="center" wrapText="1"/>
      <protection/>
    </xf>
    <xf numFmtId="4" fontId="35" fillId="19" borderId="24" xfId="46" applyNumberFormat="1" applyFont="1" applyFill="1" applyBorder="1" applyAlignment="1" applyProtection="1">
      <alignment vertical="center" wrapText="1"/>
      <protection/>
    </xf>
    <xf numFmtId="4" fontId="35" fillId="35" borderId="46" xfId="46" applyNumberFormat="1" applyFont="1" applyFill="1" applyBorder="1" applyAlignment="1" applyProtection="1">
      <alignment vertical="center" wrapText="1"/>
      <protection/>
    </xf>
    <xf numFmtId="4" fontId="35" fillId="35" borderId="45" xfId="46" applyNumberFormat="1" applyFont="1" applyFill="1" applyBorder="1" applyAlignment="1" applyProtection="1">
      <alignment vertical="center" wrapText="1"/>
      <protection/>
    </xf>
    <xf numFmtId="4" fontId="35" fillId="35" borderId="39" xfId="46" applyNumberFormat="1" applyFont="1" applyFill="1" applyBorder="1" applyAlignment="1" applyProtection="1">
      <alignment vertical="center" wrapText="1"/>
      <protection/>
    </xf>
    <xf numFmtId="4" fontId="32" fillId="35" borderId="46" xfId="46" applyNumberFormat="1" applyFont="1" applyFill="1" applyBorder="1" applyAlignment="1" applyProtection="1">
      <alignment vertical="center" wrapText="1"/>
      <protection/>
    </xf>
    <xf numFmtId="4" fontId="32" fillId="35" borderId="45" xfId="46" applyNumberFormat="1" applyFont="1" applyFill="1" applyBorder="1" applyAlignment="1" applyProtection="1">
      <alignment vertical="center" wrapText="1"/>
      <protection/>
    </xf>
    <xf numFmtId="4" fontId="32" fillId="35" borderId="39" xfId="46" applyNumberFormat="1" applyFont="1" applyFill="1" applyBorder="1" applyAlignment="1" applyProtection="1">
      <alignment vertical="center" wrapText="1"/>
      <protection/>
    </xf>
    <xf numFmtId="4" fontId="34" fillId="34" borderId="48" xfId="46" applyNumberFormat="1" applyFont="1" applyFill="1" applyBorder="1" applyAlignment="1" applyProtection="1">
      <alignment vertical="center" wrapText="1"/>
      <protection/>
    </xf>
    <xf numFmtId="4" fontId="34" fillId="34" borderId="38" xfId="46" applyNumberFormat="1" applyFont="1" applyFill="1" applyBorder="1" applyAlignment="1" applyProtection="1">
      <alignment vertical="center" wrapText="1"/>
      <protection/>
    </xf>
    <xf numFmtId="4" fontId="34" fillId="34" borderId="42" xfId="46" applyNumberFormat="1" applyFont="1" applyFill="1" applyBorder="1" applyAlignment="1" applyProtection="1">
      <alignment vertical="center" wrapText="1"/>
      <protection/>
    </xf>
    <xf numFmtId="4" fontId="34" fillId="34" borderId="49" xfId="46" applyNumberFormat="1" applyFont="1" applyFill="1" applyBorder="1" applyAlignment="1" applyProtection="1">
      <alignment vertical="center" wrapText="1"/>
      <protection/>
    </xf>
    <xf numFmtId="4" fontId="34" fillId="34" borderId="41" xfId="46" applyNumberFormat="1" applyFont="1" applyFill="1" applyBorder="1" applyAlignment="1" applyProtection="1">
      <alignment vertical="center" wrapText="1"/>
      <protection/>
    </xf>
    <xf numFmtId="4" fontId="34" fillId="34" borderId="41" xfId="46" applyNumberFormat="1" applyFont="1" applyFill="1" applyBorder="1" applyAlignment="1" applyProtection="1">
      <alignment vertical="center"/>
      <protection/>
    </xf>
    <xf numFmtId="4" fontId="34" fillId="34" borderId="38" xfId="46" applyNumberFormat="1" applyFont="1" applyFill="1" applyBorder="1" applyAlignment="1" applyProtection="1">
      <alignment vertical="center"/>
      <protection/>
    </xf>
    <xf numFmtId="4" fontId="34" fillId="34" borderId="42" xfId="46" applyNumberFormat="1" applyFont="1" applyFill="1" applyBorder="1" applyAlignment="1" applyProtection="1">
      <alignment vertical="center"/>
      <protection/>
    </xf>
    <xf numFmtId="4" fontId="32" fillId="35" borderId="48" xfId="46" applyNumberFormat="1" applyFont="1" applyFill="1" applyBorder="1" applyAlignment="1" applyProtection="1">
      <alignment vertical="center"/>
      <protection/>
    </xf>
    <xf numFmtId="4" fontId="32" fillId="35" borderId="35" xfId="46" applyNumberFormat="1" applyFont="1" applyFill="1" applyBorder="1" applyAlignment="1" applyProtection="1">
      <alignment vertical="center"/>
      <protection/>
    </xf>
    <xf numFmtId="164" fontId="32" fillId="35" borderId="50" xfId="46" applyNumberFormat="1" applyFont="1" applyFill="1" applyBorder="1" applyAlignment="1" applyProtection="1">
      <alignment vertical="center"/>
      <protection/>
    </xf>
    <xf numFmtId="164" fontId="32" fillId="35" borderId="49" xfId="46" applyNumberFormat="1" applyFont="1" applyFill="1" applyBorder="1" applyAlignment="1" applyProtection="1">
      <alignment vertical="center"/>
      <protection/>
    </xf>
    <xf numFmtId="4" fontId="32" fillId="35" borderId="51" xfId="46" applyNumberFormat="1" applyFont="1" applyFill="1" applyBorder="1" applyAlignment="1" applyProtection="1">
      <alignment vertical="center"/>
      <protection/>
    </xf>
    <xf numFmtId="4" fontId="32" fillId="35" borderId="52" xfId="46" applyNumberFormat="1" applyFont="1" applyFill="1" applyBorder="1" applyAlignment="1" applyProtection="1">
      <alignment vertical="center" wrapText="1"/>
      <protection/>
    </xf>
    <xf numFmtId="4" fontId="33" fillId="36" borderId="38" xfId="46" applyNumberFormat="1" applyFont="1" applyFill="1" applyBorder="1" applyAlignment="1" applyProtection="1">
      <alignment vertical="center"/>
      <protection/>
    </xf>
    <xf numFmtId="4" fontId="33" fillId="36" borderId="43" xfId="46" applyNumberFormat="1" applyFont="1" applyFill="1" applyBorder="1" applyAlignment="1" applyProtection="1">
      <alignment vertical="center"/>
      <protection/>
    </xf>
    <xf numFmtId="0" fontId="33" fillId="36" borderId="21" xfId="46" applyFont="1" applyFill="1" applyBorder="1" applyAlignment="1" applyProtection="1">
      <alignment vertical="center" wrapText="1"/>
      <protection locked="0"/>
    </xf>
    <xf numFmtId="4" fontId="33" fillId="36" borderId="26" xfId="46" applyNumberFormat="1" applyFont="1" applyFill="1" applyBorder="1" applyAlignment="1" applyProtection="1">
      <alignment vertical="center"/>
      <protection locked="0"/>
    </xf>
    <xf numFmtId="4" fontId="33" fillId="36" borderId="27" xfId="46" applyNumberFormat="1" applyFont="1" applyFill="1" applyBorder="1" applyAlignment="1" applyProtection="1">
      <alignment vertical="center"/>
      <protection locked="0"/>
    </xf>
    <xf numFmtId="4" fontId="33" fillId="36" borderId="22" xfId="46" applyNumberFormat="1" applyFont="1" applyFill="1" applyBorder="1" applyAlignment="1" applyProtection="1">
      <alignment vertical="center"/>
      <protection locked="0"/>
    </xf>
    <xf numFmtId="4" fontId="33" fillId="36" borderId="28" xfId="46" applyNumberFormat="1" applyFont="1" applyFill="1" applyBorder="1" applyAlignment="1" applyProtection="1">
      <alignment vertical="center"/>
      <protection locked="0"/>
    </xf>
    <xf numFmtId="4" fontId="34" fillId="36" borderId="38" xfId="46" applyNumberFormat="1" applyFont="1" applyFill="1" applyBorder="1" applyAlignment="1" applyProtection="1">
      <alignment vertical="center"/>
      <protection/>
    </xf>
    <xf numFmtId="4" fontId="34" fillId="36" borderId="43" xfId="46" applyNumberFormat="1" applyFont="1" applyFill="1" applyBorder="1" applyAlignment="1" applyProtection="1">
      <alignment vertical="center"/>
      <protection/>
    </xf>
    <xf numFmtId="4" fontId="34" fillId="36" borderId="42" xfId="46" applyNumberFormat="1" applyFont="1" applyFill="1" applyBorder="1" applyAlignment="1" applyProtection="1">
      <alignment vertical="center"/>
      <protection/>
    </xf>
    <xf numFmtId="0" fontId="33" fillId="36" borderId="25" xfId="46" applyFont="1" applyFill="1" applyBorder="1" applyAlignment="1" applyProtection="1">
      <alignment horizontal="center" vertical="center"/>
      <protection locked="0"/>
    </xf>
    <xf numFmtId="0" fontId="32" fillId="0" borderId="53" xfId="46" applyFont="1" applyBorder="1" applyAlignment="1" applyProtection="1">
      <alignment horizontal="left" vertical="center"/>
      <protection locked="0"/>
    </xf>
    <xf numFmtId="43" fontId="15" fillId="0" borderId="0" xfId="46" applyNumberFormat="1" applyFont="1" applyBorder="1" applyAlignment="1">
      <alignment horizontal="center"/>
      <protection/>
    </xf>
    <xf numFmtId="0" fontId="39" fillId="0" borderId="0" xfId="46" applyFont="1" applyBorder="1" applyProtection="1">
      <alignment/>
      <protection locked="0"/>
    </xf>
    <xf numFmtId="0" fontId="39" fillId="0" borderId="54" xfId="46" applyFont="1" applyBorder="1" applyProtection="1">
      <alignment/>
      <protection locked="0"/>
    </xf>
    <xf numFmtId="43" fontId="14" fillId="0" borderId="0" xfId="46" applyNumberFormat="1" applyFont="1" applyBorder="1" applyAlignment="1">
      <alignment horizontal="center"/>
      <protection/>
    </xf>
    <xf numFmtId="0" fontId="32" fillId="0" borderId="35" xfId="46" applyFont="1" applyBorder="1" applyAlignment="1" applyProtection="1">
      <alignment horizontal="left" vertical="center" wrapText="1"/>
      <protection locked="0"/>
    </xf>
    <xf numFmtId="0" fontId="32" fillId="0" borderId="55" xfId="46" applyFont="1" applyBorder="1" applyAlignment="1" applyProtection="1">
      <alignment horizontal="left" vertical="center" wrapText="1"/>
      <protection locked="0"/>
    </xf>
    <xf numFmtId="0" fontId="32" fillId="0" borderId="48" xfId="46" applyFont="1" applyBorder="1" applyAlignment="1" applyProtection="1">
      <alignment horizontal="left" vertical="center" wrapText="1"/>
      <protection locked="0"/>
    </xf>
    <xf numFmtId="0" fontId="32" fillId="0" borderId="53" xfId="46" applyFont="1" applyBorder="1" applyAlignment="1" applyProtection="1">
      <alignment horizontal="left" vertical="center"/>
      <protection locked="0"/>
    </xf>
    <xf numFmtId="0" fontId="32" fillId="0" borderId="42" xfId="46" applyFont="1" applyBorder="1" applyAlignment="1" applyProtection="1">
      <alignment horizontal="left" vertical="center"/>
      <protection locked="0"/>
    </xf>
    <xf numFmtId="0" fontId="41" fillId="34" borderId="44" xfId="46" applyFont="1" applyFill="1" applyBorder="1" applyAlignment="1" applyProtection="1">
      <alignment horizontal="center" vertical="center"/>
      <protection locked="0"/>
    </xf>
    <xf numFmtId="0" fontId="41" fillId="34" borderId="47" xfId="46" applyFont="1" applyFill="1" applyBorder="1" applyAlignment="1" applyProtection="1">
      <alignment horizontal="center" vertical="center"/>
      <protection locked="0"/>
    </xf>
    <xf numFmtId="0" fontId="41" fillId="34" borderId="54" xfId="46" applyFont="1" applyFill="1" applyBorder="1" applyAlignment="1" applyProtection="1">
      <alignment horizontal="center" vertical="center"/>
      <protection locked="0"/>
    </xf>
    <xf numFmtId="0" fontId="41" fillId="34" borderId="56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Border="1" applyAlignment="1" applyProtection="1">
      <alignment horizontal="center" vertical="center" wrapText="1"/>
      <protection locked="0"/>
    </xf>
    <xf numFmtId="0" fontId="33" fillId="0" borderId="10" xfId="46" applyFont="1" applyBorder="1" applyAlignment="1" applyProtection="1">
      <alignment horizontal="center" vertical="center" wrapText="1"/>
      <protection locked="0"/>
    </xf>
    <xf numFmtId="0" fontId="33" fillId="0" borderId="38" xfId="46" applyFont="1" applyBorder="1" applyAlignment="1" applyProtection="1">
      <alignment horizontal="center" vertical="center" wrapText="1"/>
      <protection locked="0"/>
    </xf>
    <xf numFmtId="0" fontId="32" fillId="0" borderId="35" xfId="46" applyFont="1" applyFill="1" applyBorder="1" applyAlignment="1" applyProtection="1">
      <alignment horizontal="center" vertical="center"/>
      <protection locked="0"/>
    </xf>
    <xf numFmtId="0" fontId="32" fillId="0" borderId="55" xfId="46" applyFont="1" applyFill="1" applyBorder="1" applyAlignment="1" applyProtection="1">
      <alignment horizontal="center" vertical="center"/>
      <protection locked="0"/>
    </xf>
    <xf numFmtId="0" fontId="32" fillId="0" borderId="48" xfId="46" applyFont="1" applyFill="1" applyBorder="1" applyAlignment="1" applyProtection="1">
      <alignment horizontal="center" vertical="center"/>
      <protection locked="0"/>
    </xf>
    <xf numFmtId="0" fontId="33" fillId="0" borderId="57" xfId="46" applyFont="1" applyBorder="1" applyAlignment="1" applyProtection="1">
      <alignment horizontal="center" vertical="center" wrapText="1"/>
      <protection locked="0"/>
    </xf>
    <xf numFmtId="0" fontId="33" fillId="0" borderId="58" xfId="46" applyFont="1" applyBorder="1" applyAlignment="1" applyProtection="1">
      <alignment horizontal="center" vertical="center" wrapText="1"/>
      <protection locked="0"/>
    </xf>
    <xf numFmtId="0" fontId="33" fillId="0" borderId="59" xfId="46" applyFont="1" applyBorder="1" applyAlignment="1" applyProtection="1">
      <alignment horizontal="center" vertical="center" wrapText="1"/>
      <protection locked="0"/>
    </xf>
    <xf numFmtId="0" fontId="33" fillId="0" borderId="60" xfId="46" applyFont="1" applyBorder="1" applyAlignment="1" applyProtection="1">
      <alignment horizontal="center" vertical="center" wrapText="1"/>
      <protection locked="0"/>
    </xf>
    <xf numFmtId="0" fontId="33" fillId="0" borderId="32" xfId="46" applyFont="1" applyBorder="1" applyAlignment="1" applyProtection="1">
      <alignment horizontal="center" vertical="center" wrapText="1"/>
      <protection locked="0"/>
    </xf>
    <xf numFmtId="0" fontId="33" fillId="0" borderId="61" xfId="46" applyFont="1" applyBorder="1" applyAlignment="1" applyProtection="1">
      <alignment horizontal="center" vertical="center" wrapText="1"/>
      <protection locked="0"/>
    </xf>
    <xf numFmtId="0" fontId="33" fillId="0" borderId="48" xfId="46" applyFont="1" applyBorder="1" applyAlignment="1" applyProtection="1">
      <alignment vertical="center" wrapText="1"/>
      <protection locked="0"/>
    </xf>
    <xf numFmtId="0" fontId="33" fillId="0" borderId="38" xfId="46" applyFont="1" applyBorder="1" applyAlignment="1" applyProtection="1">
      <alignment vertical="center" wrapText="1"/>
      <protection locked="0"/>
    </xf>
    <xf numFmtId="0" fontId="33" fillId="0" borderId="42" xfId="46" applyFont="1" applyBorder="1" applyAlignment="1" applyProtection="1">
      <alignment vertical="center" wrapText="1"/>
      <protection locked="0"/>
    </xf>
    <xf numFmtId="0" fontId="35" fillId="35" borderId="44" xfId="46" applyFont="1" applyFill="1" applyBorder="1" applyAlignment="1" applyProtection="1">
      <alignment horizontal="center" vertical="center" wrapText="1"/>
      <protection locked="0"/>
    </xf>
    <xf numFmtId="0" fontId="35" fillId="35" borderId="62" xfId="46" applyFont="1" applyFill="1" applyBorder="1" applyAlignment="1" applyProtection="1">
      <alignment horizontal="center" vertical="center" wrapText="1"/>
      <protection locked="0"/>
    </xf>
    <xf numFmtId="0" fontId="38" fillId="34" borderId="21" xfId="46" applyFont="1" applyFill="1" applyBorder="1" applyAlignment="1" applyProtection="1">
      <alignment horizontal="left" vertical="center" wrapText="1"/>
      <protection locked="0"/>
    </xf>
    <xf numFmtId="0" fontId="38" fillId="34" borderId="63" xfId="46" applyFont="1" applyFill="1" applyBorder="1" applyAlignment="1" applyProtection="1">
      <alignment horizontal="left" vertical="center" wrapText="1"/>
      <protection locked="0"/>
    </xf>
    <xf numFmtId="0" fontId="38" fillId="34" borderId="34" xfId="46" applyFont="1" applyFill="1" applyBorder="1" applyAlignment="1" applyProtection="1">
      <alignment horizontal="left" vertical="center" wrapText="1"/>
      <protection locked="0"/>
    </xf>
    <xf numFmtId="0" fontId="38" fillId="34" borderId="64" xfId="46" applyFont="1" applyFill="1" applyBorder="1" applyAlignment="1" applyProtection="1">
      <alignment horizontal="left" vertical="center" wrapText="1"/>
      <protection locked="0"/>
    </xf>
    <xf numFmtId="0" fontId="40" fillId="34" borderId="44" xfId="46" applyFont="1" applyFill="1" applyBorder="1" applyAlignment="1" applyProtection="1">
      <alignment vertical="center" wrapText="1"/>
      <protection locked="0"/>
    </xf>
    <xf numFmtId="0" fontId="40" fillId="34" borderId="47" xfId="46" applyFont="1" applyFill="1" applyBorder="1" applyAlignment="1" applyProtection="1">
      <alignment vertical="center" wrapText="1"/>
      <protection locked="0"/>
    </xf>
    <xf numFmtId="0" fontId="40" fillId="34" borderId="54" xfId="46" applyFont="1" applyFill="1" applyBorder="1" applyAlignment="1" applyProtection="1">
      <alignment vertical="center" wrapText="1"/>
      <protection locked="0"/>
    </xf>
    <xf numFmtId="0" fontId="40" fillId="34" borderId="62" xfId="46" applyFont="1" applyFill="1" applyBorder="1" applyAlignment="1" applyProtection="1">
      <alignment vertical="center" wrapText="1"/>
      <protection locked="0"/>
    </xf>
    <xf numFmtId="4" fontId="34" fillId="37" borderId="65" xfId="46" applyNumberFormat="1" applyFont="1" applyFill="1" applyBorder="1" applyAlignment="1" applyProtection="1">
      <alignment vertical="center" wrapText="1"/>
      <protection locked="0"/>
    </xf>
    <xf numFmtId="4" fontId="34" fillId="37" borderId="66" xfId="46" applyNumberFormat="1" applyFont="1" applyFill="1" applyBorder="1" applyAlignment="1" applyProtection="1">
      <alignment vertical="center" wrapText="1"/>
      <protection locked="0"/>
    </xf>
    <xf numFmtId="4" fontId="34" fillId="37" borderId="67" xfId="46" applyNumberFormat="1" applyFont="1" applyFill="1" applyBorder="1" applyAlignment="1" applyProtection="1">
      <alignment vertical="center" wrapText="1"/>
      <protection locked="0"/>
    </xf>
    <xf numFmtId="164" fontId="34" fillId="37" borderId="68" xfId="46" applyNumberFormat="1" applyFont="1" applyFill="1" applyBorder="1" applyAlignment="1" applyProtection="1">
      <alignment horizontal="right" vertical="center"/>
      <protection locked="0"/>
    </xf>
    <xf numFmtId="164" fontId="34" fillId="37" borderId="49" xfId="46" applyNumberFormat="1" applyFont="1" applyFill="1" applyBorder="1" applyAlignment="1" applyProtection="1">
      <alignment horizontal="right" vertical="center"/>
      <protection locked="0"/>
    </xf>
    <xf numFmtId="164" fontId="34" fillId="37" borderId="15" xfId="46" applyNumberFormat="1" applyFont="1" applyFill="1" applyBorder="1" applyAlignment="1" applyProtection="1">
      <alignment horizontal="right" vertical="center"/>
      <protection locked="0"/>
    </xf>
    <xf numFmtId="0" fontId="33" fillId="0" borderId="47" xfId="46" applyFont="1" applyBorder="1" applyAlignment="1" applyProtection="1">
      <alignment horizontal="right"/>
      <protection locked="0"/>
    </xf>
    <xf numFmtId="0" fontId="38" fillId="34" borderId="29" xfId="46" applyFont="1" applyFill="1" applyBorder="1" applyAlignment="1" applyProtection="1">
      <alignment horizontal="left" vertical="center" wrapText="1"/>
      <protection locked="0"/>
    </xf>
    <xf numFmtId="0" fontId="38" fillId="34" borderId="69" xfId="46" applyFont="1" applyFill="1" applyBorder="1" applyAlignment="1" applyProtection="1">
      <alignment horizontal="left" vertical="center" wrapText="1"/>
      <protection locked="0"/>
    </xf>
    <xf numFmtId="0" fontId="33" fillId="0" borderId="56" xfId="46" applyFont="1" applyBorder="1" applyAlignment="1" applyProtection="1">
      <alignment horizontal="center" vertical="center" wrapText="1"/>
      <protection locked="0"/>
    </xf>
    <xf numFmtId="0" fontId="33" fillId="0" borderId="70" xfId="46" applyFont="1" applyBorder="1" applyAlignment="1" applyProtection="1">
      <alignment horizontal="center" vertical="center" wrapText="1"/>
      <protection locked="0"/>
    </xf>
    <xf numFmtId="0" fontId="33" fillId="0" borderId="71" xfId="46" applyFont="1" applyBorder="1" applyAlignment="1" applyProtection="1">
      <alignment horizontal="center" vertical="center" wrapText="1"/>
      <protection locked="0"/>
    </xf>
    <xf numFmtId="0" fontId="32" fillId="35" borderId="34" xfId="46" applyFont="1" applyFill="1" applyBorder="1" applyAlignment="1" applyProtection="1">
      <alignment horizontal="center" vertical="center" wrapText="1"/>
      <protection locked="0"/>
    </xf>
    <xf numFmtId="0" fontId="32" fillId="35" borderId="64" xfId="46" applyFont="1" applyFill="1" applyBorder="1" applyAlignment="1" applyProtection="1">
      <alignment horizontal="center" vertical="center" wrapText="1"/>
      <protection locked="0"/>
    </xf>
    <xf numFmtId="0" fontId="39" fillId="0" borderId="54" xfId="46" applyFont="1" applyFill="1" applyBorder="1" applyAlignment="1" applyProtection="1">
      <alignment wrapText="1"/>
      <protection locked="0"/>
    </xf>
    <xf numFmtId="0" fontId="32" fillId="35" borderId="44" xfId="46" applyFont="1" applyFill="1" applyBorder="1" applyAlignment="1" applyProtection="1">
      <alignment horizontal="left" vertical="center" wrapText="1"/>
      <protection locked="0"/>
    </xf>
    <xf numFmtId="0" fontId="32" fillId="35" borderId="47" xfId="46" applyFont="1" applyFill="1" applyBorder="1" applyAlignment="1" applyProtection="1">
      <alignment horizontal="left" vertical="center" wrapText="1"/>
      <protection locked="0"/>
    </xf>
    <xf numFmtId="0" fontId="32" fillId="35" borderId="44" xfId="46" applyFont="1" applyFill="1" applyBorder="1" applyAlignment="1" applyProtection="1">
      <alignment horizontal="center" vertical="center" wrapText="1"/>
      <protection locked="0"/>
    </xf>
    <xf numFmtId="0" fontId="32" fillId="35" borderId="47" xfId="46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2_233  Příloha 2 3 4 5 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4"/>
  <sheetViews>
    <sheetView tabSelected="1" zoomScaleSheetLayoutView="100" workbookViewId="0" topLeftCell="A73">
      <selection activeCell="A75" sqref="A75:B75"/>
    </sheetView>
  </sheetViews>
  <sheetFormatPr defaultColWidth="9.140625" defaultRowHeight="12.75"/>
  <cols>
    <col min="1" max="1" width="14.28125" style="8" customWidth="1"/>
    <col min="2" max="2" width="40.57421875" style="6" customWidth="1"/>
    <col min="3" max="8" width="13.00390625" style="6" customWidth="1"/>
    <col min="9" max="9" width="17.57421875" style="6" customWidth="1"/>
    <col min="10" max="10" width="17.7109375" style="6" customWidth="1"/>
    <col min="11" max="16384" width="9.140625" style="6" customWidth="1"/>
  </cols>
  <sheetData>
    <row r="1" spans="1:10" s="11" customFormat="1" ht="24" customHeight="1">
      <c r="A1" s="182" t="s">
        <v>80</v>
      </c>
      <c r="B1" s="183"/>
      <c r="C1" s="183"/>
      <c r="D1" s="183"/>
      <c r="E1" s="183"/>
      <c r="F1" s="183"/>
      <c r="G1" s="183"/>
      <c r="H1" s="183"/>
      <c r="I1" s="183"/>
      <c r="J1" s="184"/>
    </row>
    <row r="2" spans="1:10" s="11" customFormat="1" ht="24" customHeight="1" thickBot="1">
      <c r="A2" s="19" t="s">
        <v>81</v>
      </c>
      <c r="B2" s="177" t="s">
        <v>82</v>
      </c>
      <c r="C2" s="185" t="s">
        <v>83</v>
      </c>
      <c r="D2" s="185"/>
      <c r="E2" s="185"/>
      <c r="F2" s="185"/>
      <c r="G2" s="185"/>
      <c r="H2" s="185"/>
      <c r="I2" s="185"/>
      <c r="J2" s="186"/>
    </row>
    <row r="3" spans="1:10" s="2" customFormat="1" ht="24" customHeight="1" thickBot="1">
      <c r="A3" s="20"/>
      <c r="B3" s="20"/>
      <c r="C3" s="20"/>
      <c r="D3" s="20"/>
      <c r="E3" s="20"/>
      <c r="F3" s="20"/>
      <c r="G3" s="20"/>
      <c r="H3" s="20"/>
      <c r="I3" s="222" t="s">
        <v>71</v>
      </c>
      <c r="J3" s="222"/>
    </row>
    <row r="4" spans="1:10" s="2" customFormat="1" ht="48" customHeight="1" thickBot="1">
      <c r="A4" s="187" t="s">
        <v>87</v>
      </c>
      <c r="B4" s="188"/>
      <c r="C4" s="188"/>
      <c r="D4" s="188"/>
      <c r="E4" s="188"/>
      <c r="F4" s="188"/>
      <c r="G4" s="188"/>
      <c r="H4" s="188"/>
      <c r="I4" s="189"/>
      <c r="J4" s="190"/>
    </row>
    <row r="5" spans="1:10" s="2" customFormat="1" ht="23.25" customHeight="1">
      <c r="A5" s="197" t="s">
        <v>5</v>
      </c>
      <c r="B5" s="225" t="s">
        <v>65</v>
      </c>
      <c r="C5" s="194" t="s">
        <v>90</v>
      </c>
      <c r="D5" s="195"/>
      <c r="E5" s="196"/>
      <c r="F5" s="194" t="s">
        <v>88</v>
      </c>
      <c r="G5" s="195"/>
      <c r="H5" s="196"/>
      <c r="I5" s="200" t="s">
        <v>70</v>
      </c>
      <c r="J5" s="203" t="s">
        <v>69</v>
      </c>
    </row>
    <row r="6" spans="1:10" s="9" customFormat="1" ht="24" customHeight="1">
      <c r="A6" s="198"/>
      <c r="B6" s="226"/>
      <c r="C6" s="191" t="s">
        <v>91</v>
      </c>
      <c r="D6" s="192"/>
      <c r="E6" s="193"/>
      <c r="F6" s="191" t="s">
        <v>89</v>
      </c>
      <c r="G6" s="192"/>
      <c r="H6" s="193"/>
      <c r="I6" s="201"/>
      <c r="J6" s="204"/>
    </row>
    <row r="7" spans="1:10" s="10" customFormat="1" ht="27" customHeight="1" thickBot="1">
      <c r="A7" s="199"/>
      <c r="B7" s="227"/>
      <c r="C7" s="21" t="s">
        <v>0</v>
      </c>
      <c r="D7" s="22" t="s">
        <v>64</v>
      </c>
      <c r="E7" s="23" t="s">
        <v>63</v>
      </c>
      <c r="F7" s="21" t="s">
        <v>0</v>
      </c>
      <c r="G7" s="24" t="s">
        <v>64</v>
      </c>
      <c r="H7" s="23" t="s">
        <v>63</v>
      </c>
      <c r="I7" s="202"/>
      <c r="J7" s="205"/>
    </row>
    <row r="8" spans="1:10" s="13" customFormat="1" ht="24.75" customHeight="1" thickBot="1">
      <c r="A8" s="228" t="s">
        <v>13</v>
      </c>
      <c r="B8" s="229"/>
      <c r="C8" s="161">
        <f aca="true" t="shared" si="0" ref="C8:H8">SUM(C9:C19,C23:C38)</f>
        <v>26826</v>
      </c>
      <c r="D8" s="164">
        <f t="shared" si="0"/>
        <v>0</v>
      </c>
      <c r="E8" s="160">
        <f>SUM(E9:E19,E23:E38)</f>
        <v>26826</v>
      </c>
      <c r="F8" s="161">
        <f>SUM(F9:F19,F23:F38)</f>
        <v>27968.359999999997</v>
      </c>
      <c r="G8" s="165">
        <f t="shared" si="0"/>
        <v>0</v>
      </c>
      <c r="H8" s="160">
        <f t="shared" si="0"/>
        <v>27968.359999999997</v>
      </c>
      <c r="I8" s="162">
        <f>IF(C8=0," ",F8/C8*100)</f>
        <v>104.25840602400656</v>
      </c>
      <c r="J8" s="163" t="str">
        <f aca="true" t="shared" si="1" ref="J8:J65">IF(D8=0," ",G8/D8*100)</f>
        <v> </v>
      </c>
    </row>
    <row r="9" spans="1:10" s="4" customFormat="1" ht="12.75" customHeight="1" thickBot="1">
      <c r="A9" s="25">
        <v>501</v>
      </c>
      <c r="B9" s="26" t="s">
        <v>20</v>
      </c>
      <c r="C9" s="27">
        <v>510</v>
      </c>
      <c r="D9" s="28"/>
      <c r="E9" s="122">
        <f>C9+D9</f>
        <v>510</v>
      </c>
      <c r="F9" s="27">
        <v>525</v>
      </c>
      <c r="G9" s="29"/>
      <c r="H9" s="135">
        <f>F9+G9</f>
        <v>525</v>
      </c>
      <c r="I9" s="118">
        <f aca="true" t="shared" si="2" ref="I9:J72">IF(C9=0," ",F9/C9*100)</f>
        <v>102.94117647058823</v>
      </c>
      <c r="J9" s="119" t="str">
        <f t="shared" si="1"/>
        <v> </v>
      </c>
    </row>
    <row r="10" spans="1:10" s="4" customFormat="1" ht="12.75" customHeight="1" thickBot="1">
      <c r="A10" s="30" t="s">
        <v>16</v>
      </c>
      <c r="B10" s="31" t="s">
        <v>21</v>
      </c>
      <c r="C10" s="32">
        <v>1180</v>
      </c>
      <c r="D10" s="33"/>
      <c r="E10" s="122">
        <f aca="true" t="shared" si="3" ref="E10:E18">C10+D10</f>
        <v>1180</v>
      </c>
      <c r="F10" s="32">
        <v>1195</v>
      </c>
      <c r="G10" s="34"/>
      <c r="H10" s="135">
        <f aca="true" t="shared" si="4" ref="H10:H18">F10+G10</f>
        <v>1195</v>
      </c>
      <c r="I10" s="118">
        <f t="shared" si="2"/>
        <v>101.27118644067797</v>
      </c>
      <c r="J10" s="119" t="str">
        <f t="shared" si="1"/>
        <v> </v>
      </c>
    </row>
    <row r="11" spans="1:10" s="4" customFormat="1" ht="13.5" thickBot="1">
      <c r="A11" s="30">
        <v>504</v>
      </c>
      <c r="B11" s="26" t="s">
        <v>22</v>
      </c>
      <c r="C11" s="32">
        <v>0</v>
      </c>
      <c r="D11" s="33"/>
      <c r="E11" s="122">
        <f t="shared" si="3"/>
        <v>0</v>
      </c>
      <c r="F11" s="32">
        <v>0</v>
      </c>
      <c r="G11" s="34"/>
      <c r="H11" s="135">
        <f t="shared" si="4"/>
        <v>0</v>
      </c>
      <c r="I11" s="118" t="str">
        <f t="shared" si="2"/>
        <v> </v>
      </c>
      <c r="J11" s="119" t="str">
        <f t="shared" si="1"/>
        <v> </v>
      </c>
    </row>
    <row r="12" spans="1:10" s="4" customFormat="1" ht="13.5" thickBot="1">
      <c r="A12" s="30" t="s">
        <v>15</v>
      </c>
      <c r="B12" s="26" t="s">
        <v>23</v>
      </c>
      <c r="C12" s="32">
        <v>0</v>
      </c>
      <c r="D12" s="33"/>
      <c r="E12" s="122">
        <f t="shared" si="3"/>
        <v>0</v>
      </c>
      <c r="F12" s="32">
        <v>0</v>
      </c>
      <c r="G12" s="34"/>
      <c r="H12" s="135">
        <f t="shared" si="4"/>
        <v>0</v>
      </c>
      <c r="I12" s="118" t="str">
        <f t="shared" si="2"/>
        <v> </v>
      </c>
      <c r="J12" s="119" t="str">
        <f t="shared" si="1"/>
        <v> </v>
      </c>
    </row>
    <row r="13" spans="1:10" s="4" customFormat="1" ht="13.5" thickBot="1">
      <c r="A13" s="30">
        <v>508</v>
      </c>
      <c r="B13" s="26" t="s">
        <v>24</v>
      </c>
      <c r="C13" s="32">
        <v>0</v>
      </c>
      <c r="D13" s="33"/>
      <c r="E13" s="122">
        <f t="shared" si="3"/>
        <v>0</v>
      </c>
      <c r="F13" s="32">
        <v>0</v>
      </c>
      <c r="G13" s="34"/>
      <c r="H13" s="135">
        <f t="shared" si="4"/>
        <v>0</v>
      </c>
      <c r="I13" s="118" t="str">
        <f t="shared" si="2"/>
        <v> </v>
      </c>
      <c r="J13" s="119" t="str">
        <f t="shared" si="1"/>
        <v> </v>
      </c>
    </row>
    <row r="14" spans="1:10" s="4" customFormat="1" ht="13.5" thickBot="1">
      <c r="A14" s="30">
        <v>511</v>
      </c>
      <c r="B14" s="35" t="s">
        <v>25</v>
      </c>
      <c r="C14" s="32">
        <v>490</v>
      </c>
      <c r="D14" s="33"/>
      <c r="E14" s="122">
        <f t="shared" si="3"/>
        <v>490</v>
      </c>
      <c r="F14" s="32">
        <v>520</v>
      </c>
      <c r="G14" s="34"/>
      <c r="H14" s="135">
        <f t="shared" si="4"/>
        <v>520</v>
      </c>
      <c r="I14" s="118">
        <f t="shared" si="2"/>
        <v>106.12244897959184</v>
      </c>
      <c r="J14" s="119" t="str">
        <f t="shared" si="1"/>
        <v> </v>
      </c>
    </row>
    <row r="15" spans="1:10" s="4" customFormat="1" ht="13.5" thickBot="1">
      <c r="A15" s="30">
        <v>512</v>
      </c>
      <c r="B15" s="35" t="s">
        <v>26</v>
      </c>
      <c r="C15" s="32">
        <v>53</v>
      </c>
      <c r="D15" s="33"/>
      <c r="E15" s="122">
        <f t="shared" si="3"/>
        <v>53</v>
      </c>
      <c r="F15" s="32">
        <v>65</v>
      </c>
      <c r="G15" s="34"/>
      <c r="H15" s="135">
        <f t="shared" si="4"/>
        <v>65</v>
      </c>
      <c r="I15" s="118">
        <f t="shared" si="2"/>
        <v>122.64150943396226</v>
      </c>
      <c r="J15" s="119" t="str">
        <f t="shared" si="1"/>
        <v> </v>
      </c>
    </row>
    <row r="16" spans="1:10" s="4" customFormat="1" ht="13.5" thickBot="1">
      <c r="A16" s="30">
        <v>513</v>
      </c>
      <c r="B16" s="26" t="s">
        <v>27</v>
      </c>
      <c r="C16" s="32">
        <v>0</v>
      </c>
      <c r="D16" s="33"/>
      <c r="E16" s="122">
        <f t="shared" si="3"/>
        <v>0</v>
      </c>
      <c r="F16" s="32">
        <v>1</v>
      </c>
      <c r="G16" s="34"/>
      <c r="H16" s="135">
        <f t="shared" si="4"/>
        <v>1</v>
      </c>
      <c r="I16" s="118" t="str">
        <f t="shared" si="2"/>
        <v> </v>
      </c>
      <c r="J16" s="119" t="str">
        <f t="shared" si="1"/>
        <v> </v>
      </c>
    </row>
    <row r="17" spans="1:10" s="4" customFormat="1" ht="13.5" thickBot="1">
      <c r="A17" s="30">
        <v>516</v>
      </c>
      <c r="B17" s="26" t="s">
        <v>28</v>
      </c>
      <c r="C17" s="32">
        <v>0</v>
      </c>
      <c r="D17" s="33"/>
      <c r="E17" s="122">
        <f t="shared" si="3"/>
        <v>0</v>
      </c>
      <c r="F17" s="32">
        <v>0</v>
      </c>
      <c r="G17" s="34"/>
      <c r="H17" s="135">
        <f t="shared" si="4"/>
        <v>0</v>
      </c>
      <c r="I17" s="118" t="str">
        <f t="shared" si="2"/>
        <v> </v>
      </c>
      <c r="J17" s="119" t="str">
        <f t="shared" si="1"/>
        <v> </v>
      </c>
    </row>
    <row r="18" spans="1:10" s="4" customFormat="1" ht="13.5" thickBot="1">
      <c r="A18" s="30">
        <v>518</v>
      </c>
      <c r="B18" s="26" t="s">
        <v>86</v>
      </c>
      <c r="C18" s="32">
        <v>660</v>
      </c>
      <c r="D18" s="33"/>
      <c r="E18" s="122">
        <f t="shared" si="3"/>
        <v>660</v>
      </c>
      <c r="F18" s="32">
        <v>893</v>
      </c>
      <c r="G18" s="34"/>
      <c r="H18" s="135">
        <f t="shared" si="4"/>
        <v>893</v>
      </c>
      <c r="I18" s="118">
        <f t="shared" si="2"/>
        <v>135.3030303030303</v>
      </c>
      <c r="J18" s="119" t="str">
        <f t="shared" si="1"/>
        <v> </v>
      </c>
    </row>
    <row r="19" spans="1:10" s="7" customFormat="1" ht="15.75" thickBot="1">
      <c r="A19" s="36">
        <v>521</v>
      </c>
      <c r="B19" s="37" t="s">
        <v>61</v>
      </c>
      <c r="C19" s="113">
        <f>C20+C21+C22</f>
        <v>16500</v>
      </c>
      <c r="D19" s="114">
        <f>D20+D21+D22</f>
        <v>0</v>
      </c>
      <c r="E19" s="115">
        <f>C19+D19</f>
        <v>16500</v>
      </c>
      <c r="F19" s="116">
        <f>F20+F21+F22</f>
        <v>17130.26</v>
      </c>
      <c r="G19" s="117">
        <f>G20+G21+G22</f>
        <v>0</v>
      </c>
      <c r="H19" s="115">
        <f>F19+G19</f>
        <v>17130.26</v>
      </c>
      <c r="I19" s="118">
        <f t="shared" si="2"/>
        <v>103.81975757575756</v>
      </c>
      <c r="J19" s="119" t="str">
        <f t="shared" si="1"/>
        <v> </v>
      </c>
    </row>
    <row r="20" spans="1:10" s="4" customFormat="1" ht="13.5" thickBot="1">
      <c r="A20" s="38" t="s">
        <v>6</v>
      </c>
      <c r="B20" s="39" t="s">
        <v>77</v>
      </c>
      <c r="C20" s="40">
        <v>16250</v>
      </c>
      <c r="D20" s="41"/>
      <c r="E20" s="123">
        <f>C20+D20</f>
        <v>16250</v>
      </c>
      <c r="F20" s="40">
        <v>16900.26</v>
      </c>
      <c r="G20" s="42"/>
      <c r="H20" s="123">
        <f>F20+G20</f>
        <v>16900.26</v>
      </c>
      <c r="I20" s="118">
        <f t="shared" si="2"/>
        <v>104.00159999999998</v>
      </c>
      <c r="J20" s="119" t="str">
        <f t="shared" si="1"/>
        <v> </v>
      </c>
    </row>
    <row r="21" spans="1:10" s="4" customFormat="1" ht="13.5" thickBot="1">
      <c r="A21" s="38" t="s">
        <v>6</v>
      </c>
      <c r="B21" s="39" t="s">
        <v>78</v>
      </c>
      <c r="C21" s="40">
        <v>150</v>
      </c>
      <c r="D21" s="41"/>
      <c r="E21" s="123">
        <f>C21+D21</f>
        <v>150</v>
      </c>
      <c r="F21" s="40">
        <v>150</v>
      </c>
      <c r="G21" s="42"/>
      <c r="H21" s="123">
        <f>F21+G21</f>
        <v>150</v>
      </c>
      <c r="I21" s="118">
        <f t="shared" si="2"/>
        <v>100</v>
      </c>
      <c r="J21" s="119" t="str">
        <f t="shared" si="1"/>
        <v> </v>
      </c>
    </row>
    <row r="22" spans="1:10" s="4" customFormat="1" ht="13.5" thickBot="1">
      <c r="A22" s="38" t="s">
        <v>6</v>
      </c>
      <c r="B22" s="39" t="s">
        <v>79</v>
      </c>
      <c r="C22" s="40">
        <v>100</v>
      </c>
      <c r="D22" s="41"/>
      <c r="E22" s="123">
        <f>C22+D22</f>
        <v>100</v>
      </c>
      <c r="F22" s="40">
        <v>80</v>
      </c>
      <c r="G22" s="42"/>
      <c r="H22" s="123">
        <f>F22+G22</f>
        <v>80</v>
      </c>
      <c r="I22" s="118">
        <f t="shared" si="2"/>
        <v>80</v>
      </c>
      <c r="J22" s="119" t="str">
        <f t="shared" si="1"/>
        <v> </v>
      </c>
    </row>
    <row r="23" spans="1:10" s="4" customFormat="1" ht="13.5" thickBot="1">
      <c r="A23" s="30">
        <v>524</v>
      </c>
      <c r="B23" s="26" t="s">
        <v>29</v>
      </c>
      <c r="C23" s="32">
        <v>5670</v>
      </c>
      <c r="D23" s="33"/>
      <c r="E23" s="173">
        <f aca="true" t="shared" si="5" ref="E23:E32">C23+D23</f>
        <v>5670</v>
      </c>
      <c r="F23" s="32">
        <v>5913</v>
      </c>
      <c r="G23" s="34"/>
      <c r="H23" s="173">
        <f aca="true" t="shared" si="6" ref="H23:H32">F23+G23</f>
        <v>5913</v>
      </c>
      <c r="I23" s="118">
        <f t="shared" si="2"/>
        <v>104.28571428571429</v>
      </c>
      <c r="J23" s="119" t="str">
        <f t="shared" si="1"/>
        <v> </v>
      </c>
    </row>
    <row r="24" spans="1:10" s="4" customFormat="1" ht="13.5" thickBot="1">
      <c r="A24" s="30">
        <v>525</v>
      </c>
      <c r="B24" s="26" t="s">
        <v>30</v>
      </c>
      <c r="C24" s="32">
        <v>67</v>
      </c>
      <c r="D24" s="33"/>
      <c r="E24" s="173">
        <f t="shared" si="5"/>
        <v>67</v>
      </c>
      <c r="F24" s="32">
        <v>73</v>
      </c>
      <c r="G24" s="34"/>
      <c r="H24" s="173">
        <f t="shared" si="6"/>
        <v>73</v>
      </c>
      <c r="I24" s="118">
        <f t="shared" si="2"/>
        <v>108.95522388059702</v>
      </c>
      <c r="J24" s="119" t="str">
        <f t="shared" si="1"/>
        <v> </v>
      </c>
    </row>
    <row r="25" spans="1:10" s="4" customFormat="1" ht="13.5" thickBot="1">
      <c r="A25" s="30">
        <v>527</v>
      </c>
      <c r="B25" s="26" t="s">
        <v>31</v>
      </c>
      <c r="C25" s="32">
        <v>324</v>
      </c>
      <c r="D25" s="33"/>
      <c r="E25" s="173">
        <f t="shared" si="5"/>
        <v>324</v>
      </c>
      <c r="F25" s="32">
        <v>335.1</v>
      </c>
      <c r="G25" s="34"/>
      <c r="H25" s="173">
        <f t="shared" si="6"/>
        <v>335.1</v>
      </c>
      <c r="I25" s="118">
        <f t="shared" si="2"/>
        <v>103.42592592592594</v>
      </c>
      <c r="J25" s="119" t="str">
        <f t="shared" si="1"/>
        <v> </v>
      </c>
    </row>
    <row r="26" spans="1:10" s="4" customFormat="1" ht="13.5" thickBot="1">
      <c r="A26" s="30">
        <v>528</v>
      </c>
      <c r="B26" s="26" t="s">
        <v>32</v>
      </c>
      <c r="C26" s="32">
        <v>11</v>
      </c>
      <c r="D26" s="33"/>
      <c r="E26" s="173">
        <f t="shared" si="5"/>
        <v>11</v>
      </c>
      <c r="F26" s="32">
        <v>11</v>
      </c>
      <c r="G26" s="34"/>
      <c r="H26" s="173">
        <f t="shared" si="6"/>
        <v>11</v>
      </c>
      <c r="I26" s="118">
        <f t="shared" si="2"/>
        <v>100</v>
      </c>
      <c r="J26" s="119" t="str">
        <f t="shared" si="1"/>
        <v> </v>
      </c>
    </row>
    <row r="27" spans="1:10" s="4" customFormat="1" ht="24.75" customHeight="1" thickBot="1">
      <c r="A27" s="30" t="s">
        <v>4</v>
      </c>
      <c r="B27" s="26" t="s">
        <v>33</v>
      </c>
      <c r="C27" s="32">
        <v>2</v>
      </c>
      <c r="D27" s="33"/>
      <c r="E27" s="173">
        <f t="shared" si="5"/>
        <v>2</v>
      </c>
      <c r="F27" s="32">
        <v>1</v>
      </c>
      <c r="G27" s="34"/>
      <c r="H27" s="173">
        <f t="shared" si="6"/>
        <v>1</v>
      </c>
      <c r="I27" s="118">
        <f t="shared" si="2"/>
        <v>50</v>
      </c>
      <c r="J27" s="119" t="str">
        <f t="shared" si="1"/>
        <v> </v>
      </c>
    </row>
    <row r="28" spans="1:10" s="4" customFormat="1" ht="26.25" thickBot="1">
      <c r="A28" s="30" t="s">
        <v>17</v>
      </c>
      <c r="B28" s="26" t="s">
        <v>76</v>
      </c>
      <c r="C28" s="32">
        <v>0</v>
      </c>
      <c r="D28" s="33"/>
      <c r="E28" s="173">
        <f t="shared" si="5"/>
        <v>0</v>
      </c>
      <c r="F28" s="32">
        <v>0</v>
      </c>
      <c r="G28" s="34"/>
      <c r="H28" s="173">
        <f t="shared" si="6"/>
        <v>0</v>
      </c>
      <c r="I28" s="118" t="str">
        <f t="shared" si="2"/>
        <v> </v>
      </c>
      <c r="J28" s="119" t="str">
        <f t="shared" si="1"/>
        <v> </v>
      </c>
    </row>
    <row r="29" spans="1:10" s="4" customFormat="1" ht="13.5" thickBot="1">
      <c r="A29" s="30">
        <v>544</v>
      </c>
      <c r="B29" s="26" t="s">
        <v>35</v>
      </c>
      <c r="C29" s="32">
        <v>0</v>
      </c>
      <c r="D29" s="33"/>
      <c r="E29" s="173">
        <f t="shared" si="5"/>
        <v>0</v>
      </c>
      <c r="F29" s="32">
        <v>0</v>
      </c>
      <c r="G29" s="34"/>
      <c r="H29" s="173">
        <f t="shared" si="6"/>
        <v>0</v>
      </c>
      <c r="I29" s="118" t="str">
        <f t="shared" si="2"/>
        <v> </v>
      </c>
      <c r="J29" s="119" t="str">
        <f t="shared" si="1"/>
        <v> </v>
      </c>
    </row>
    <row r="30" spans="1:10" s="4" customFormat="1" ht="13.5" thickBot="1">
      <c r="A30" s="30">
        <v>547</v>
      </c>
      <c r="B30" s="26" t="s">
        <v>36</v>
      </c>
      <c r="C30" s="32">
        <v>0</v>
      </c>
      <c r="D30" s="33"/>
      <c r="E30" s="173">
        <f t="shared" si="5"/>
        <v>0</v>
      </c>
      <c r="F30" s="32">
        <v>0</v>
      </c>
      <c r="G30" s="34"/>
      <c r="H30" s="173">
        <f t="shared" si="6"/>
        <v>0</v>
      </c>
      <c r="I30" s="118" t="str">
        <f t="shared" si="2"/>
        <v> </v>
      </c>
      <c r="J30" s="119" t="str">
        <f t="shared" si="1"/>
        <v> </v>
      </c>
    </row>
    <row r="31" spans="1:10" s="4" customFormat="1" ht="13.5" thickBot="1">
      <c r="A31" s="30">
        <v>548</v>
      </c>
      <c r="B31" s="26" t="s">
        <v>37</v>
      </c>
      <c r="C31" s="32">
        <v>0</v>
      </c>
      <c r="D31" s="33"/>
      <c r="E31" s="173">
        <f t="shared" si="5"/>
        <v>0</v>
      </c>
      <c r="F31" s="32">
        <v>0</v>
      </c>
      <c r="G31" s="34"/>
      <c r="H31" s="173">
        <f t="shared" si="6"/>
        <v>0</v>
      </c>
      <c r="I31" s="118" t="str">
        <f t="shared" si="2"/>
        <v> </v>
      </c>
      <c r="J31" s="119" t="str">
        <f t="shared" si="1"/>
        <v> </v>
      </c>
    </row>
    <row r="32" spans="1:10" s="4" customFormat="1" ht="13.5" thickBot="1">
      <c r="A32" s="30">
        <v>549</v>
      </c>
      <c r="B32" s="43" t="s">
        <v>38</v>
      </c>
      <c r="C32" s="32">
        <v>65</v>
      </c>
      <c r="D32" s="33"/>
      <c r="E32" s="173">
        <f t="shared" si="5"/>
        <v>65</v>
      </c>
      <c r="F32" s="32">
        <v>96</v>
      </c>
      <c r="G32" s="34"/>
      <c r="H32" s="173">
        <f t="shared" si="6"/>
        <v>96</v>
      </c>
      <c r="I32" s="118">
        <f t="shared" si="2"/>
        <v>147.6923076923077</v>
      </c>
      <c r="J32" s="119" t="str">
        <f t="shared" si="1"/>
        <v> </v>
      </c>
    </row>
    <row r="33" spans="1:10" s="7" customFormat="1" ht="13.5" thickBot="1">
      <c r="A33" s="176">
        <v>551</v>
      </c>
      <c r="B33" s="168" t="s">
        <v>39</v>
      </c>
      <c r="C33" s="169">
        <v>860</v>
      </c>
      <c r="D33" s="170"/>
      <c r="E33" s="166">
        <f aca="true" t="shared" si="7" ref="E33:E38">C33+D33</f>
        <v>860</v>
      </c>
      <c r="F33" s="171">
        <v>975</v>
      </c>
      <c r="G33" s="172"/>
      <c r="H33" s="167">
        <f aca="true" t="shared" si="8" ref="H33:H38">F33+G33</f>
        <v>975</v>
      </c>
      <c r="I33" s="118">
        <f t="shared" si="2"/>
        <v>113.37209302325581</v>
      </c>
      <c r="J33" s="119" t="str">
        <f t="shared" si="1"/>
        <v> </v>
      </c>
    </row>
    <row r="34" spans="1:10" s="7" customFormat="1" ht="13.5" thickBot="1">
      <c r="A34" s="44">
        <v>562</v>
      </c>
      <c r="B34" s="45" t="s">
        <v>40</v>
      </c>
      <c r="C34" s="46">
        <v>0</v>
      </c>
      <c r="D34" s="47"/>
      <c r="E34" s="124">
        <f t="shared" si="7"/>
        <v>0</v>
      </c>
      <c r="F34" s="48">
        <v>0</v>
      </c>
      <c r="G34" s="49"/>
      <c r="H34" s="174">
        <f t="shared" si="8"/>
        <v>0</v>
      </c>
      <c r="I34" s="118" t="str">
        <f t="shared" si="2"/>
        <v> </v>
      </c>
      <c r="J34" s="119" t="str">
        <f t="shared" si="1"/>
        <v> </v>
      </c>
    </row>
    <row r="35" spans="1:10" s="7" customFormat="1" ht="15" customHeight="1" thickBot="1">
      <c r="A35" s="44">
        <v>563</v>
      </c>
      <c r="B35" s="45" t="s">
        <v>41</v>
      </c>
      <c r="C35" s="46">
        <v>0</v>
      </c>
      <c r="D35" s="47"/>
      <c r="E35" s="124">
        <f t="shared" si="7"/>
        <v>0</v>
      </c>
      <c r="F35" s="48">
        <v>0</v>
      </c>
      <c r="G35" s="49"/>
      <c r="H35" s="174">
        <f t="shared" si="8"/>
        <v>0</v>
      </c>
      <c r="I35" s="118" t="str">
        <f t="shared" si="2"/>
        <v> </v>
      </c>
      <c r="J35" s="119" t="str">
        <f t="shared" si="1"/>
        <v> </v>
      </c>
    </row>
    <row r="36" spans="1:10" s="7" customFormat="1" ht="13.5" thickBot="1">
      <c r="A36" s="44">
        <v>569</v>
      </c>
      <c r="B36" s="45" t="s">
        <v>42</v>
      </c>
      <c r="C36" s="46">
        <v>0</v>
      </c>
      <c r="D36" s="47"/>
      <c r="E36" s="124">
        <f t="shared" si="7"/>
        <v>0</v>
      </c>
      <c r="F36" s="48">
        <v>0</v>
      </c>
      <c r="G36" s="49"/>
      <c r="H36" s="174">
        <f t="shared" si="8"/>
        <v>0</v>
      </c>
      <c r="I36" s="118" t="str">
        <f t="shared" si="2"/>
        <v> </v>
      </c>
      <c r="J36" s="119" t="str">
        <f t="shared" si="1"/>
        <v> </v>
      </c>
    </row>
    <row r="37" spans="1:10" s="4" customFormat="1" ht="13.5" thickBot="1">
      <c r="A37" s="50">
        <v>557</v>
      </c>
      <c r="B37" s="43" t="s">
        <v>43</v>
      </c>
      <c r="C37" s="51">
        <v>0</v>
      </c>
      <c r="D37" s="52"/>
      <c r="E37" s="124">
        <f t="shared" si="7"/>
        <v>0</v>
      </c>
      <c r="F37" s="32">
        <v>0</v>
      </c>
      <c r="G37" s="53"/>
      <c r="H37" s="174">
        <f t="shared" si="8"/>
        <v>0</v>
      </c>
      <c r="I37" s="118" t="str">
        <f t="shared" si="2"/>
        <v> </v>
      </c>
      <c r="J37" s="119" t="str">
        <f t="shared" si="1"/>
        <v> </v>
      </c>
    </row>
    <row r="38" spans="1:10" s="4" customFormat="1" ht="13.5" thickBot="1">
      <c r="A38" s="54">
        <v>558</v>
      </c>
      <c r="B38" s="55" t="s">
        <v>44</v>
      </c>
      <c r="C38" s="56">
        <v>434</v>
      </c>
      <c r="D38" s="57"/>
      <c r="E38" s="125">
        <f t="shared" si="7"/>
        <v>434</v>
      </c>
      <c r="F38" s="56">
        <v>235</v>
      </c>
      <c r="G38" s="58"/>
      <c r="H38" s="175">
        <f t="shared" si="8"/>
        <v>235</v>
      </c>
      <c r="I38" s="118">
        <f t="shared" si="2"/>
        <v>54.14746543778802</v>
      </c>
      <c r="J38" s="119" t="str">
        <f t="shared" si="1"/>
        <v> </v>
      </c>
    </row>
    <row r="39" spans="1:10" s="14" customFormat="1" ht="31.5" customHeight="1" thickBot="1">
      <c r="A39" s="231" t="s">
        <v>1</v>
      </c>
      <c r="B39" s="232"/>
      <c r="C39" s="139">
        <f aca="true" t="shared" si="9" ref="C39:H39">SUM(C40:C54)</f>
        <v>26826</v>
      </c>
      <c r="D39" s="140">
        <f t="shared" si="9"/>
        <v>0</v>
      </c>
      <c r="E39" s="126">
        <f>SUM(E40:E54)</f>
        <v>26826</v>
      </c>
      <c r="F39" s="141">
        <f>SUM(F40:F54)</f>
        <v>27968.36</v>
      </c>
      <c r="G39" s="142">
        <f t="shared" si="9"/>
        <v>0</v>
      </c>
      <c r="H39" s="126">
        <f t="shared" si="9"/>
        <v>27968.36</v>
      </c>
      <c r="I39" s="120">
        <f t="shared" si="2"/>
        <v>104.25840602400656</v>
      </c>
      <c r="J39" s="121" t="str">
        <f t="shared" si="1"/>
        <v> </v>
      </c>
    </row>
    <row r="40" spans="1:10" s="4" customFormat="1" ht="13.5" thickBot="1">
      <c r="A40" s="59">
        <v>601</v>
      </c>
      <c r="B40" s="26" t="s">
        <v>45</v>
      </c>
      <c r="C40" s="60">
        <v>0</v>
      </c>
      <c r="D40" s="61"/>
      <c r="E40" s="127">
        <f>C40+D40</f>
        <v>0</v>
      </c>
      <c r="F40" s="60"/>
      <c r="G40" s="62"/>
      <c r="H40" s="127">
        <f>F40+G40</f>
        <v>0</v>
      </c>
      <c r="I40" s="118" t="str">
        <f t="shared" si="2"/>
        <v> </v>
      </c>
      <c r="J40" s="119" t="str">
        <f t="shared" si="1"/>
        <v> </v>
      </c>
    </row>
    <row r="41" spans="1:10" s="4" customFormat="1" ht="13.5" thickBot="1">
      <c r="A41" s="63">
        <v>602</v>
      </c>
      <c r="B41" s="26" t="s">
        <v>46</v>
      </c>
      <c r="C41" s="64">
        <v>0</v>
      </c>
      <c r="D41" s="65"/>
      <c r="E41" s="127">
        <f aca="true" t="shared" si="10" ref="E41:E53">C41+D41</f>
        <v>0</v>
      </c>
      <c r="F41" s="64"/>
      <c r="G41" s="66"/>
      <c r="H41" s="127">
        <f aca="true" t="shared" si="11" ref="H41:H53">F41+G41</f>
        <v>0</v>
      </c>
      <c r="I41" s="118" t="str">
        <f t="shared" si="2"/>
        <v> </v>
      </c>
      <c r="J41" s="119" t="str">
        <f t="shared" si="1"/>
        <v> </v>
      </c>
    </row>
    <row r="42" spans="1:10" s="4" customFormat="1" ht="13.5" thickBot="1">
      <c r="A42" s="63">
        <v>603</v>
      </c>
      <c r="B42" s="26" t="s">
        <v>47</v>
      </c>
      <c r="C42" s="64">
        <v>0</v>
      </c>
      <c r="D42" s="65"/>
      <c r="E42" s="127">
        <f t="shared" si="10"/>
        <v>0</v>
      </c>
      <c r="F42" s="64"/>
      <c r="G42" s="66"/>
      <c r="H42" s="127">
        <f t="shared" si="11"/>
        <v>0</v>
      </c>
      <c r="I42" s="118" t="str">
        <f t="shared" si="2"/>
        <v> </v>
      </c>
      <c r="J42" s="119" t="str">
        <f t="shared" si="1"/>
        <v> </v>
      </c>
    </row>
    <row r="43" spans="1:10" s="4" customFormat="1" ht="13.5" thickBot="1">
      <c r="A43" s="63">
        <v>604</v>
      </c>
      <c r="B43" s="26" t="s">
        <v>48</v>
      </c>
      <c r="C43" s="64">
        <v>0</v>
      </c>
      <c r="D43" s="65"/>
      <c r="E43" s="127">
        <f t="shared" si="10"/>
        <v>0</v>
      </c>
      <c r="F43" s="64"/>
      <c r="G43" s="66"/>
      <c r="H43" s="127">
        <f t="shared" si="11"/>
        <v>0</v>
      </c>
      <c r="I43" s="118" t="str">
        <f t="shared" si="2"/>
        <v> </v>
      </c>
      <c r="J43" s="119" t="str">
        <f t="shared" si="1"/>
        <v> </v>
      </c>
    </row>
    <row r="44" spans="1:10" s="4" customFormat="1" ht="13.5" thickBot="1">
      <c r="A44" s="63">
        <v>609</v>
      </c>
      <c r="B44" s="26" t="s">
        <v>49</v>
      </c>
      <c r="C44" s="64">
        <v>0</v>
      </c>
      <c r="D44" s="65"/>
      <c r="E44" s="127">
        <f t="shared" si="10"/>
        <v>0</v>
      </c>
      <c r="F44" s="64"/>
      <c r="G44" s="66"/>
      <c r="H44" s="127">
        <f t="shared" si="11"/>
        <v>0</v>
      </c>
      <c r="I44" s="118" t="str">
        <f t="shared" si="2"/>
        <v> </v>
      </c>
      <c r="J44" s="119" t="str">
        <f t="shared" si="1"/>
        <v> </v>
      </c>
    </row>
    <row r="45" spans="1:10" s="4" customFormat="1" ht="26.25" thickBot="1">
      <c r="A45" s="63" t="s">
        <v>18</v>
      </c>
      <c r="B45" s="26" t="s">
        <v>34</v>
      </c>
      <c r="C45" s="64">
        <v>0</v>
      </c>
      <c r="D45" s="65"/>
      <c r="E45" s="127">
        <f t="shared" si="10"/>
        <v>0</v>
      </c>
      <c r="F45" s="64"/>
      <c r="G45" s="66"/>
      <c r="H45" s="127">
        <f t="shared" si="11"/>
        <v>0</v>
      </c>
      <c r="I45" s="118" t="str">
        <f t="shared" si="2"/>
        <v> </v>
      </c>
      <c r="J45" s="119" t="str">
        <f t="shared" si="1"/>
        <v> </v>
      </c>
    </row>
    <row r="46" spans="1:10" s="4" customFormat="1" ht="13.5" thickBot="1">
      <c r="A46" s="63">
        <v>643</v>
      </c>
      <c r="B46" s="26" t="s">
        <v>50</v>
      </c>
      <c r="C46" s="64">
        <v>0</v>
      </c>
      <c r="D46" s="65"/>
      <c r="E46" s="127">
        <f t="shared" si="10"/>
        <v>0</v>
      </c>
      <c r="F46" s="64"/>
      <c r="G46" s="66"/>
      <c r="H46" s="127">
        <f t="shared" si="11"/>
        <v>0</v>
      </c>
      <c r="I46" s="118" t="str">
        <f t="shared" si="2"/>
        <v> </v>
      </c>
      <c r="J46" s="119" t="str">
        <f t="shared" si="1"/>
        <v> </v>
      </c>
    </row>
    <row r="47" spans="1:10" s="4" customFormat="1" ht="13.5" thickBot="1">
      <c r="A47" s="63">
        <v>644</v>
      </c>
      <c r="B47" s="26" t="s">
        <v>51</v>
      </c>
      <c r="C47" s="64">
        <v>0</v>
      </c>
      <c r="D47" s="65"/>
      <c r="E47" s="127">
        <f t="shared" si="10"/>
        <v>0</v>
      </c>
      <c r="F47" s="64"/>
      <c r="G47" s="66"/>
      <c r="H47" s="127">
        <f t="shared" si="11"/>
        <v>0</v>
      </c>
      <c r="I47" s="118" t="str">
        <f t="shared" si="2"/>
        <v> </v>
      </c>
      <c r="J47" s="119" t="str">
        <f t="shared" si="1"/>
        <v> </v>
      </c>
    </row>
    <row r="48" spans="1:10" s="4" customFormat="1" ht="12.75" customHeight="1" thickBot="1">
      <c r="A48" s="63" t="s">
        <v>19</v>
      </c>
      <c r="B48" s="26" t="s">
        <v>52</v>
      </c>
      <c r="C48" s="64">
        <v>0</v>
      </c>
      <c r="D48" s="65"/>
      <c r="E48" s="127">
        <f t="shared" si="10"/>
        <v>0</v>
      </c>
      <c r="F48" s="64"/>
      <c r="G48" s="66"/>
      <c r="H48" s="127">
        <f t="shared" si="11"/>
        <v>0</v>
      </c>
      <c r="I48" s="118" t="str">
        <f t="shared" si="2"/>
        <v> </v>
      </c>
      <c r="J48" s="119" t="str">
        <f t="shared" si="1"/>
        <v> </v>
      </c>
    </row>
    <row r="49" spans="1:10" s="4" customFormat="1" ht="13.5" thickBot="1">
      <c r="A49" s="63">
        <v>648</v>
      </c>
      <c r="B49" s="26" t="s">
        <v>53</v>
      </c>
      <c r="C49" s="64">
        <v>200</v>
      </c>
      <c r="D49" s="65"/>
      <c r="E49" s="127">
        <f t="shared" si="10"/>
        <v>200</v>
      </c>
      <c r="F49" s="64">
        <v>700</v>
      </c>
      <c r="G49" s="66"/>
      <c r="H49" s="127">
        <f t="shared" si="11"/>
        <v>700</v>
      </c>
      <c r="I49" s="118">
        <f t="shared" si="2"/>
        <v>350</v>
      </c>
      <c r="J49" s="119" t="str">
        <f t="shared" si="1"/>
        <v> </v>
      </c>
    </row>
    <row r="50" spans="1:10" s="4" customFormat="1" ht="13.5" thickBot="1">
      <c r="A50" s="63">
        <v>649</v>
      </c>
      <c r="B50" s="26" t="s">
        <v>54</v>
      </c>
      <c r="C50" s="67">
        <v>360</v>
      </c>
      <c r="D50" s="68"/>
      <c r="E50" s="127">
        <f t="shared" si="10"/>
        <v>360</v>
      </c>
      <c r="F50" s="67">
        <v>360</v>
      </c>
      <c r="G50" s="69"/>
      <c r="H50" s="127">
        <f t="shared" si="11"/>
        <v>360</v>
      </c>
      <c r="I50" s="118">
        <f t="shared" si="2"/>
        <v>100</v>
      </c>
      <c r="J50" s="119" t="str">
        <f t="shared" si="1"/>
        <v> </v>
      </c>
    </row>
    <row r="51" spans="1:10" s="5" customFormat="1" ht="12.75" customHeight="1" thickBot="1">
      <c r="A51" s="63">
        <v>662</v>
      </c>
      <c r="B51" s="26" t="s">
        <v>40</v>
      </c>
      <c r="C51" s="70">
        <v>0</v>
      </c>
      <c r="D51" s="71"/>
      <c r="E51" s="127">
        <f t="shared" si="10"/>
        <v>0</v>
      </c>
      <c r="F51" s="70"/>
      <c r="G51" s="72"/>
      <c r="H51" s="127">
        <f t="shared" si="11"/>
        <v>0</v>
      </c>
      <c r="I51" s="118" t="str">
        <f t="shared" si="2"/>
        <v> </v>
      </c>
      <c r="J51" s="119" t="str">
        <f t="shared" si="1"/>
        <v> </v>
      </c>
    </row>
    <row r="52" spans="1:10" s="5" customFormat="1" ht="13.5" thickBot="1">
      <c r="A52" s="63">
        <v>663</v>
      </c>
      <c r="B52" s="35" t="s">
        <v>55</v>
      </c>
      <c r="C52" s="70">
        <v>0</v>
      </c>
      <c r="D52" s="71"/>
      <c r="E52" s="127">
        <f t="shared" si="10"/>
        <v>0</v>
      </c>
      <c r="F52" s="70"/>
      <c r="G52" s="72"/>
      <c r="H52" s="127">
        <f t="shared" si="11"/>
        <v>0</v>
      </c>
      <c r="I52" s="118" t="str">
        <f t="shared" si="2"/>
        <v> </v>
      </c>
      <c r="J52" s="119" t="str">
        <f t="shared" si="1"/>
        <v> </v>
      </c>
    </row>
    <row r="53" spans="1:10" s="5" customFormat="1" ht="13.5" thickBot="1">
      <c r="A53" s="63">
        <v>669</v>
      </c>
      <c r="B53" s="35" t="s">
        <v>56</v>
      </c>
      <c r="C53" s="73">
        <v>0</v>
      </c>
      <c r="D53" s="74"/>
      <c r="E53" s="127">
        <f t="shared" si="10"/>
        <v>0</v>
      </c>
      <c r="F53" s="73"/>
      <c r="G53" s="72"/>
      <c r="H53" s="127">
        <f t="shared" si="11"/>
        <v>0</v>
      </c>
      <c r="I53" s="118" t="str">
        <f t="shared" si="2"/>
        <v> </v>
      </c>
      <c r="J53" s="119" t="str">
        <f t="shared" si="1"/>
        <v> </v>
      </c>
    </row>
    <row r="54" spans="1:10" s="15" customFormat="1" ht="28.5" customHeight="1" thickBot="1">
      <c r="A54" s="75">
        <v>672</v>
      </c>
      <c r="B54" s="76" t="s">
        <v>57</v>
      </c>
      <c r="C54" s="143">
        <f aca="true" t="shared" si="12" ref="C54:H54">SUM(C55:C61)</f>
        <v>26266</v>
      </c>
      <c r="D54" s="144">
        <f t="shared" si="12"/>
        <v>0</v>
      </c>
      <c r="E54" s="128">
        <f aca="true" t="shared" si="13" ref="E54:E65">C54+D54</f>
        <v>26266</v>
      </c>
      <c r="F54" s="143">
        <f>SUM(F55:F61)</f>
        <v>26908.36</v>
      </c>
      <c r="G54" s="145">
        <f t="shared" si="12"/>
        <v>0</v>
      </c>
      <c r="H54" s="128">
        <f t="shared" si="12"/>
        <v>26908.36</v>
      </c>
      <c r="I54" s="118">
        <f t="shared" si="2"/>
        <v>102.44559506586461</v>
      </c>
      <c r="J54" s="119" t="str">
        <f t="shared" si="1"/>
        <v> </v>
      </c>
    </row>
    <row r="55" spans="1:10" s="5" customFormat="1" ht="24.75" customHeight="1" thickBot="1">
      <c r="A55" s="77" t="s">
        <v>12</v>
      </c>
      <c r="B55" s="78" t="s">
        <v>62</v>
      </c>
      <c r="C55" s="79">
        <v>3100</v>
      </c>
      <c r="D55" s="80"/>
      <c r="E55" s="129">
        <f t="shared" si="13"/>
        <v>3100</v>
      </c>
      <c r="F55" s="79">
        <v>1953</v>
      </c>
      <c r="G55" s="81"/>
      <c r="H55" s="129">
        <f aca="true" t="shared" si="14" ref="H55:H61">F55+G55</f>
        <v>1953</v>
      </c>
      <c r="I55" s="118">
        <f t="shared" si="2"/>
        <v>63</v>
      </c>
      <c r="J55" s="119" t="str">
        <f t="shared" si="1"/>
        <v> </v>
      </c>
    </row>
    <row r="56" spans="1:10" s="5" customFormat="1" ht="29.25" customHeight="1" thickBot="1">
      <c r="A56" s="82" t="s">
        <v>12</v>
      </c>
      <c r="B56" s="83" t="s">
        <v>58</v>
      </c>
      <c r="C56" s="84">
        <v>0</v>
      </c>
      <c r="D56" s="85"/>
      <c r="E56" s="130">
        <f t="shared" si="13"/>
        <v>0</v>
      </c>
      <c r="F56" s="86">
        <v>0</v>
      </c>
      <c r="G56" s="87"/>
      <c r="H56" s="136">
        <f t="shared" si="14"/>
        <v>0</v>
      </c>
      <c r="I56" s="118" t="str">
        <f t="shared" si="2"/>
        <v> </v>
      </c>
      <c r="J56" s="119" t="str">
        <f t="shared" si="1"/>
        <v> </v>
      </c>
    </row>
    <row r="57" spans="1:10" s="5" customFormat="1" ht="29.25" customHeight="1" thickBot="1">
      <c r="A57" s="82" t="s">
        <v>12</v>
      </c>
      <c r="B57" s="88" t="s">
        <v>75</v>
      </c>
      <c r="C57" s="84">
        <v>0</v>
      </c>
      <c r="D57" s="85"/>
      <c r="E57" s="130">
        <f t="shared" si="13"/>
        <v>0</v>
      </c>
      <c r="F57" s="86">
        <v>0</v>
      </c>
      <c r="G57" s="87"/>
      <c r="H57" s="136">
        <f t="shared" si="14"/>
        <v>0</v>
      </c>
      <c r="I57" s="118" t="str">
        <f t="shared" si="2"/>
        <v> </v>
      </c>
      <c r="J57" s="119" t="str">
        <f t="shared" si="1"/>
        <v> </v>
      </c>
    </row>
    <row r="58" spans="1:10" s="5" customFormat="1" ht="26.25" thickBot="1">
      <c r="A58" s="82" t="s">
        <v>12</v>
      </c>
      <c r="B58" s="89" t="s">
        <v>74</v>
      </c>
      <c r="C58" s="84">
        <v>22698</v>
      </c>
      <c r="D58" s="85"/>
      <c r="E58" s="130">
        <f t="shared" si="13"/>
        <v>22698</v>
      </c>
      <c r="F58" s="86">
        <v>24495.36</v>
      </c>
      <c r="G58" s="87"/>
      <c r="H58" s="136">
        <f t="shared" si="14"/>
        <v>24495.36</v>
      </c>
      <c r="I58" s="118">
        <f t="shared" si="2"/>
        <v>107.91858313507798</v>
      </c>
      <c r="J58" s="119" t="str">
        <f t="shared" si="1"/>
        <v> </v>
      </c>
    </row>
    <row r="59" spans="1:10" s="5" customFormat="1" ht="13.5" thickBot="1">
      <c r="A59" s="82" t="s">
        <v>12</v>
      </c>
      <c r="B59" s="90" t="s">
        <v>92</v>
      </c>
      <c r="C59" s="91">
        <v>468</v>
      </c>
      <c r="D59" s="92"/>
      <c r="E59" s="130">
        <f t="shared" si="13"/>
        <v>468</v>
      </c>
      <c r="F59" s="93">
        <v>460</v>
      </c>
      <c r="G59" s="94"/>
      <c r="H59" s="136">
        <f t="shared" si="14"/>
        <v>460</v>
      </c>
      <c r="I59" s="118">
        <f t="shared" si="2"/>
        <v>98.29059829059828</v>
      </c>
      <c r="J59" s="119" t="str">
        <f t="shared" si="1"/>
        <v> </v>
      </c>
    </row>
    <row r="60" spans="1:10" s="5" customFormat="1" ht="39" thickBot="1">
      <c r="A60" s="82" t="s">
        <v>12</v>
      </c>
      <c r="B60" s="89" t="s">
        <v>59</v>
      </c>
      <c r="C60" s="91">
        <v>0</v>
      </c>
      <c r="D60" s="92"/>
      <c r="E60" s="130">
        <f t="shared" si="13"/>
        <v>0</v>
      </c>
      <c r="F60" s="93">
        <v>0</v>
      </c>
      <c r="G60" s="94"/>
      <c r="H60" s="136">
        <f t="shared" si="14"/>
        <v>0</v>
      </c>
      <c r="I60" s="118" t="str">
        <f t="shared" si="2"/>
        <v> </v>
      </c>
      <c r="J60" s="119" t="str">
        <f t="shared" si="1"/>
        <v> </v>
      </c>
    </row>
    <row r="61" spans="1:10" s="5" customFormat="1" ht="26.25" thickBot="1">
      <c r="A61" s="82" t="s">
        <v>12</v>
      </c>
      <c r="B61" s="90" t="s">
        <v>60</v>
      </c>
      <c r="C61" s="91">
        <v>0</v>
      </c>
      <c r="D61" s="92"/>
      <c r="E61" s="130">
        <f t="shared" si="13"/>
        <v>0</v>
      </c>
      <c r="F61" s="91">
        <v>0</v>
      </c>
      <c r="G61" s="94"/>
      <c r="H61" s="136">
        <f t="shared" si="14"/>
        <v>0</v>
      </c>
      <c r="I61" s="118" t="str">
        <f t="shared" si="2"/>
        <v> </v>
      </c>
      <c r="J61" s="119" t="str">
        <f t="shared" si="1"/>
        <v> </v>
      </c>
    </row>
    <row r="62" spans="1:10" s="5" customFormat="1" ht="24.75" customHeight="1" thickBot="1">
      <c r="A62" s="206" t="s">
        <v>7</v>
      </c>
      <c r="B62" s="207"/>
      <c r="C62" s="146">
        <f>C39-C8</f>
        <v>0</v>
      </c>
      <c r="D62" s="147">
        <f>D39-D8</f>
        <v>0</v>
      </c>
      <c r="E62" s="131">
        <f t="shared" si="13"/>
        <v>0</v>
      </c>
      <c r="F62" s="146">
        <f>F39-F8</f>
        <v>0</v>
      </c>
      <c r="G62" s="148">
        <f>G39-G8</f>
        <v>0</v>
      </c>
      <c r="H62" s="137">
        <f>H39-H8</f>
        <v>0</v>
      </c>
      <c r="I62" s="118" t="str">
        <f t="shared" si="2"/>
        <v> </v>
      </c>
      <c r="J62" s="119" t="str">
        <f t="shared" si="1"/>
        <v> </v>
      </c>
    </row>
    <row r="63" spans="1:10" s="5" customFormat="1" ht="13.5" thickBot="1">
      <c r="A63" s="25">
        <v>591</v>
      </c>
      <c r="B63" s="26" t="s">
        <v>14</v>
      </c>
      <c r="C63" s="95"/>
      <c r="D63" s="96"/>
      <c r="E63" s="132">
        <f t="shared" si="13"/>
        <v>0</v>
      </c>
      <c r="F63" s="95">
        <v>0</v>
      </c>
      <c r="G63" s="97"/>
      <c r="H63" s="138">
        <f>F63+G63</f>
        <v>0</v>
      </c>
      <c r="I63" s="118" t="str">
        <f t="shared" si="2"/>
        <v> </v>
      </c>
      <c r="J63" s="119" t="str">
        <f t="shared" si="1"/>
        <v> </v>
      </c>
    </row>
    <row r="64" spans="1:10" s="5" customFormat="1" ht="13.5" thickBot="1">
      <c r="A64" s="50">
        <v>595</v>
      </c>
      <c r="B64" s="98" t="s">
        <v>8</v>
      </c>
      <c r="C64" s="99"/>
      <c r="D64" s="100"/>
      <c r="E64" s="133">
        <f t="shared" si="13"/>
        <v>0</v>
      </c>
      <c r="F64" s="99">
        <v>0</v>
      </c>
      <c r="G64" s="101"/>
      <c r="H64" s="138">
        <f>F64+G64</f>
        <v>0</v>
      </c>
      <c r="I64" s="118" t="str">
        <f t="shared" si="2"/>
        <v> </v>
      </c>
      <c r="J64" s="119" t="str">
        <f t="shared" si="1"/>
        <v> </v>
      </c>
    </row>
    <row r="65" spans="1:10" s="5" customFormat="1" ht="22.5" customHeight="1" thickBot="1">
      <c r="A65" s="233" t="s">
        <v>9</v>
      </c>
      <c r="B65" s="234"/>
      <c r="C65" s="149">
        <f aca="true" t="shared" si="15" ref="C65:H65">C62-C63-C64</f>
        <v>0</v>
      </c>
      <c r="D65" s="150">
        <f t="shared" si="15"/>
        <v>0</v>
      </c>
      <c r="E65" s="134">
        <f t="shared" si="13"/>
        <v>0</v>
      </c>
      <c r="F65" s="149">
        <f>F62-F63-F64</f>
        <v>0</v>
      </c>
      <c r="G65" s="151">
        <f t="shared" si="15"/>
        <v>0</v>
      </c>
      <c r="H65" s="126">
        <f t="shared" si="15"/>
        <v>0</v>
      </c>
      <c r="I65" s="120" t="str">
        <f t="shared" si="2"/>
        <v> </v>
      </c>
      <c r="J65" s="121" t="str">
        <f t="shared" si="1"/>
        <v> </v>
      </c>
    </row>
    <row r="66" spans="1:10" s="5" customFormat="1" ht="20.25" customHeight="1" thickBot="1">
      <c r="A66" s="212" t="s">
        <v>2</v>
      </c>
      <c r="B66" s="213"/>
      <c r="C66" s="214"/>
      <c r="D66" s="214"/>
      <c r="E66" s="214"/>
      <c r="F66" s="214"/>
      <c r="G66" s="214"/>
      <c r="H66" s="214"/>
      <c r="I66" s="213"/>
      <c r="J66" s="215"/>
    </row>
    <row r="67" spans="1:10" s="5" customFormat="1" ht="13.5" customHeight="1" thickBot="1">
      <c r="A67" s="210" t="s">
        <v>66</v>
      </c>
      <c r="B67" s="211"/>
      <c r="C67" s="102">
        <v>0</v>
      </c>
      <c r="D67" s="216"/>
      <c r="E67" s="152">
        <f>C67</f>
        <v>0</v>
      </c>
      <c r="F67" s="103">
        <v>0</v>
      </c>
      <c r="G67" s="216"/>
      <c r="H67" s="152">
        <f>F67</f>
        <v>0</v>
      </c>
      <c r="I67" s="118" t="str">
        <f t="shared" si="2"/>
        <v> </v>
      </c>
      <c r="J67" s="219"/>
    </row>
    <row r="68" spans="1:10" s="5" customFormat="1" ht="13.5" customHeight="1" thickBot="1">
      <c r="A68" s="208" t="s">
        <v>67</v>
      </c>
      <c r="B68" s="209"/>
      <c r="C68" s="104">
        <v>136</v>
      </c>
      <c r="D68" s="217"/>
      <c r="E68" s="153">
        <f>C68</f>
        <v>136</v>
      </c>
      <c r="F68" s="105">
        <v>145</v>
      </c>
      <c r="G68" s="217"/>
      <c r="H68" s="155">
        <f>E68</f>
        <v>136</v>
      </c>
      <c r="I68" s="118">
        <f t="shared" si="2"/>
        <v>106.61764705882352</v>
      </c>
      <c r="J68" s="220"/>
    </row>
    <row r="69" spans="1:10" s="5" customFormat="1" ht="13.5" customHeight="1" thickBot="1">
      <c r="A69" s="208" t="s">
        <v>68</v>
      </c>
      <c r="B69" s="209"/>
      <c r="C69" s="104">
        <v>0</v>
      </c>
      <c r="D69" s="217"/>
      <c r="E69" s="153">
        <f>C69</f>
        <v>0</v>
      </c>
      <c r="F69" s="105">
        <v>0</v>
      </c>
      <c r="G69" s="217"/>
      <c r="H69" s="153">
        <f>E69</f>
        <v>0</v>
      </c>
      <c r="I69" s="118" t="str">
        <f t="shared" si="2"/>
        <v> </v>
      </c>
      <c r="J69" s="220"/>
    </row>
    <row r="70" spans="1:10" s="5" customFormat="1" ht="13.5" customHeight="1" thickBot="1">
      <c r="A70" s="208" t="s">
        <v>72</v>
      </c>
      <c r="B70" s="209"/>
      <c r="C70" s="104">
        <v>0</v>
      </c>
      <c r="D70" s="217"/>
      <c r="E70" s="153">
        <f>C70</f>
        <v>0</v>
      </c>
      <c r="F70" s="105">
        <v>0</v>
      </c>
      <c r="G70" s="217"/>
      <c r="H70" s="156">
        <f>F70</f>
        <v>0</v>
      </c>
      <c r="I70" s="118" t="str">
        <f t="shared" si="2"/>
        <v> </v>
      </c>
      <c r="J70" s="220"/>
    </row>
    <row r="71" spans="1:10" s="5" customFormat="1" ht="13.5" customHeight="1" thickBot="1">
      <c r="A71" s="208" t="s">
        <v>73</v>
      </c>
      <c r="B71" s="209"/>
      <c r="C71" s="104">
        <v>0</v>
      </c>
      <c r="D71" s="218"/>
      <c r="E71" s="153">
        <f>C71</f>
        <v>0</v>
      </c>
      <c r="F71" s="105">
        <v>0</v>
      </c>
      <c r="G71" s="218"/>
      <c r="H71" s="156">
        <f>F71</f>
        <v>0</v>
      </c>
      <c r="I71" s="118" t="str">
        <f t="shared" si="2"/>
        <v> </v>
      </c>
      <c r="J71" s="221"/>
    </row>
    <row r="72" spans="1:10" s="5" customFormat="1" ht="13.5" customHeight="1" thickBot="1">
      <c r="A72" s="208" t="s">
        <v>11</v>
      </c>
      <c r="B72" s="209"/>
      <c r="C72" s="104">
        <v>45</v>
      </c>
      <c r="D72" s="106"/>
      <c r="E72" s="153">
        <f>C72+D72</f>
        <v>45</v>
      </c>
      <c r="F72" s="104">
        <v>51.618</v>
      </c>
      <c r="G72" s="107"/>
      <c r="H72" s="157">
        <f>F72+G72</f>
        <v>51.618</v>
      </c>
      <c r="I72" s="118">
        <f t="shared" si="2"/>
        <v>114.70666666666666</v>
      </c>
      <c r="J72" s="119" t="str">
        <f t="shared" si="2"/>
        <v> </v>
      </c>
    </row>
    <row r="73" spans="1:10" s="5" customFormat="1" ht="14.25" customHeight="1" thickBot="1">
      <c r="A73" s="208" t="s">
        <v>3</v>
      </c>
      <c r="B73" s="209"/>
      <c r="C73" s="104">
        <v>60</v>
      </c>
      <c r="D73" s="106"/>
      <c r="E73" s="153">
        <f>C73+D73</f>
        <v>60</v>
      </c>
      <c r="F73" s="108">
        <v>61</v>
      </c>
      <c r="G73" s="105"/>
      <c r="H73" s="158">
        <f>F73+G73</f>
        <v>61</v>
      </c>
      <c r="I73" s="118">
        <f>IF(C73=0," ",F73/C73*100)</f>
        <v>101.66666666666666</v>
      </c>
      <c r="J73" s="119" t="str">
        <f>IF(D73=0," ",G73/D73*100)</f>
        <v> </v>
      </c>
    </row>
    <row r="74" spans="1:10" s="5" customFormat="1" ht="16.5" customHeight="1" thickBot="1">
      <c r="A74" s="223" t="s">
        <v>10</v>
      </c>
      <c r="B74" s="224"/>
      <c r="C74" s="109">
        <v>19514</v>
      </c>
      <c r="D74" s="110"/>
      <c r="E74" s="154">
        <f>C74+D74</f>
        <v>19514</v>
      </c>
      <c r="F74" s="111">
        <v>22336</v>
      </c>
      <c r="G74" s="112"/>
      <c r="H74" s="159">
        <f>F74+G74</f>
        <v>22336</v>
      </c>
      <c r="I74" s="118">
        <f>IF(C74=0," ",F74/C74*100)</f>
        <v>114.46141231936046</v>
      </c>
      <c r="J74" s="119" t="str">
        <f>IF(D74=0," ",G74/D74*100)</f>
        <v> </v>
      </c>
    </row>
    <row r="75" spans="1:10" s="1" customFormat="1" ht="87" customHeight="1">
      <c r="A75" s="230" t="s">
        <v>93</v>
      </c>
      <c r="B75" s="230"/>
      <c r="C75" s="230" t="s">
        <v>84</v>
      </c>
      <c r="D75" s="230"/>
      <c r="E75" s="230"/>
      <c r="F75" s="230"/>
      <c r="G75" s="179" t="s">
        <v>85</v>
      </c>
      <c r="H75" s="179"/>
      <c r="I75" s="180"/>
      <c r="J75" s="180"/>
    </row>
    <row r="76" s="12" customFormat="1" ht="15.7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>
      <c r="A91" s="16"/>
    </row>
    <row r="92" s="17" customFormat="1" ht="15">
      <c r="A92" s="16"/>
    </row>
    <row r="93" spans="1:10" s="3" customFormat="1" ht="15">
      <c r="A93" s="16"/>
      <c r="B93" s="17"/>
      <c r="C93" s="17"/>
      <c r="D93" s="17"/>
      <c r="E93" s="17"/>
      <c r="F93" s="17"/>
      <c r="G93" s="17"/>
      <c r="H93" s="17"/>
      <c r="I93" s="17"/>
      <c r="J93" s="17"/>
    </row>
    <row r="94" spans="1:10" s="3" customFormat="1" ht="1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s="3" customFormat="1" ht="15">
      <c r="A95" s="18"/>
      <c r="B95" s="18"/>
      <c r="C95" s="181"/>
      <c r="D95" s="181"/>
      <c r="E95" s="17"/>
      <c r="F95" s="17"/>
      <c r="G95" s="17"/>
      <c r="H95" s="17"/>
      <c r="I95" s="17"/>
      <c r="J95" s="17"/>
    </row>
    <row r="96" spans="1:10" s="3" customFormat="1" ht="15">
      <c r="A96" s="18"/>
      <c r="B96" s="18"/>
      <c r="C96" s="178"/>
      <c r="D96" s="178"/>
      <c r="E96" s="17"/>
      <c r="F96" s="17"/>
      <c r="G96" s="17"/>
      <c r="H96" s="17"/>
      <c r="I96" s="17"/>
      <c r="J96" s="17"/>
    </row>
    <row r="97" spans="1:10" s="3" customFormat="1" ht="15">
      <c r="A97" s="18"/>
      <c r="B97" s="18"/>
      <c r="C97" s="178"/>
      <c r="D97" s="178"/>
      <c r="E97" s="17"/>
      <c r="F97" s="17"/>
      <c r="G97" s="17"/>
      <c r="H97" s="17"/>
      <c r="I97" s="17"/>
      <c r="J97" s="17"/>
    </row>
    <row r="98" spans="1:10" s="3" customFormat="1" ht="15">
      <c r="A98" s="18"/>
      <c r="B98" s="18"/>
      <c r="C98" s="178"/>
      <c r="D98" s="178"/>
      <c r="E98" s="17"/>
      <c r="F98" s="17"/>
      <c r="G98" s="17"/>
      <c r="H98" s="17"/>
      <c r="I98" s="17"/>
      <c r="J98" s="17"/>
    </row>
    <row r="99" spans="1:10" s="3" customFormat="1" ht="15">
      <c r="A99" s="16"/>
      <c r="B99" s="17"/>
      <c r="C99" s="17"/>
      <c r="D99" s="17"/>
      <c r="E99" s="17"/>
      <c r="F99" s="17"/>
      <c r="G99" s="17"/>
      <c r="H99" s="17"/>
      <c r="I99" s="17"/>
      <c r="J99" s="17"/>
    </row>
    <row r="100" spans="1:10" s="3" customFormat="1" ht="15">
      <c r="A100" s="16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s="3" customFormat="1" ht="15">
      <c r="A101" s="16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s="3" customFormat="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s="3" customFormat="1" ht="15">
      <c r="A103" s="16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s="3" customFormat="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s="3" customFormat="1" ht="15" customHeight="1">
      <c r="A105" s="16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s="3" customFormat="1" ht="15" customHeight="1">
      <c r="A106" s="16"/>
      <c r="B106" s="17"/>
      <c r="C106" s="17"/>
      <c r="D106" s="17"/>
      <c r="E106" s="17"/>
      <c r="F106" s="17"/>
      <c r="G106" s="17"/>
      <c r="H106" s="17"/>
      <c r="I106" s="17"/>
      <c r="J106" s="17"/>
    </row>
    <row r="107" s="3" customFormat="1" ht="12.75">
      <c r="A107" s="2"/>
    </row>
    <row r="108" s="3" customFormat="1" ht="12.75">
      <c r="A108" s="2"/>
    </row>
    <row r="109" s="3" customFormat="1" ht="12.75">
      <c r="A109" s="2"/>
    </row>
    <row r="110" s="3" customFormat="1" ht="12.75">
      <c r="A110" s="2"/>
    </row>
    <row r="111" s="3" customFormat="1" ht="12.75">
      <c r="A111" s="2"/>
    </row>
    <row r="112" s="3" customFormat="1" ht="12.75">
      <c r="A112" s="2"/>
    </row>
    <row r="113" s="3" customFormat="1" ht="12.75">
      <c r="A113" s="2"/>
    </row>
    <row r="114" s="3" customFormat="1" ht="12.75">
      <c r="A114" s="2"/>
    </row>
    <row r="115" s="3" customFormat="1" ht="12.75">
      <c r="A115" s="2"/>
    </row>
    <row r="116" s="3" customFormat="1" ht="12.75">
      <c r="A116" s="2"/>
    </row>
    <row r="117" s="3" customFormat="1" ht="12.75">
      <c r="A117" s="2"/>
    </row>
    <row r="118" s="3" customFormat="1" ht="12.75">
      <c r="A118" s="2"/>
    </row>
    <row r="119" s="3" customFormat="1" ht="12.75">
      <c r="A119" s="2"/>
    </row>
    <row r="120" s="3" customFormat="1" ht="12.75">
      <c r="A120" s="2"/>
    </row>
    <row r="121" s="3" customFormat="1" ht="12.75">
      <c r="A121" s="2"/>
    </row>
    <row r="122" s="3" customFormat="1" ht="12.75">
      <c r="A122" s="2"/>
    </row>
    <row r="123" s="3" customFormat="1" ht="12.75">
      <c r="A123" s="2"/>
    </row>
    <row r="124" s="3" customFormat="1" ht="12.75">
      <c r="A124" s="2"/>
    </row>
    <row r="125" s="3" customFormat="1" ht="12.75">
      <c r="A125" s="2"/>
    </row>
    <row r="126" s="3" customFormat="1" ht="12.75">
      <c r="A126" s="2"/>
    </row>
    <row r="127" s="3" customFormat="1" ht="12.75">
      <c r="A127" s="2"/>
    </row>
    <row r="128" s="3" customFormat="1" ht="12.75">
      <c r="A128" s="2"/>
    </row>
    <row r="129" s="3" customFormat="1" ht="12.75">
      <c r="A129" s="2"/>
    </row>
    <row r="130" s="3" customFormat="1" ht="12.75">
      <c r="A130" s="2"/>
    </row>
    <row r="131" s="3" customFormat="1" ht="12.75">
      <c r="A131" s="2"/>
    </row>
    <row r="132" s="3" customFormat="1" ht="12.75">
      <c r="A132" s="2"/>
    </row>
    <row r="133" s="3" customFormat="1" ht="12.75">
      <c r="A133" s="2"/>
    </row>
    <row r="134" s="3" customFormat="1" ht="12.75">
      <c r="A134" s="2"/>
    </row>
    <row r="135" s="3" customFormat="1" ht="12.75">
      <c r="A135" s="2"/>
    </row>
    <row r="136" s="3" customFormat="1" ht="12.75">
      <c r="A136" s="2"/>
    </row>
    <row r="137" s="3" customFormat="1" ht="12.75">
      <c r="A137" s="2"/>
    </row>
    <row r="138" s="3" customFormat="1" ht="12.75">
      <c r="A138" s="2"/>
    </row>
    <row r="139" s="3" customFormat="1" ht="12.75">
      <c r="A139" s="2"/>
    </row>
    <row r="140" s="3" customFormat="1" ht="12.75">
      <c r="A140" s="2"/>
    </row>
    <row r="141" s="3" customFormat="1" ht="12.75">
      <c r="A141" s="2"/>
    </row>
    <row r="142" s="3" customFormat="1" ht="12.75">
      <c r="A142" s="2"/>
    </row>
    <row r="143" s="3" customFormat="1" ht="12.75">
      <c r="A143" s="2"/>
    </row>
    <row r="144" s="3" customFormat="1" ht="12.75">
      <c r="A144" s="2"/>
    </row>
    <row r="145" s="3" customFormat="1" ht="12.75">
      <c r="A145" s="2"/>
    </row>
    <row r="146" s="3" customFormat="1" ht="12.75">
      <c r="A146" s="2"/>
    </row>
    <row r="147" s="3" customFormat="1" ht="12.75">
      <c r="A147" s="2"/>
    </row>
    <row r="148" s="3" customFormat="1" ht="12.75">
      <c r="A148" s="2"/>
    </row>
    <row r="149" s="3" customFormat="1" ht="12.75">
      <c r="A149" s="2"/>
    </row>
    <row r="150" s="3" customFormat="1" ht="12.75">
      <c r="A150" s="2"/>
    </row>
    <row r="151" s="3" customFormat="1" ht="12.75">
      <c r="A151" s="2"/>
    </row>
    <row r="152" s="3" customFormat="1" ht="12.75">
      <c r="A152" s="2"/>
    </row>
    <row r="153" s="3" customFormat="1" ht="12.75">
      <c r="A153" s="2"/>
    </row>
    <row r="154" s="3" customFormat="1" ht="12.75">
      <c r="A154" s="2"/>
    </row>
    <row r="155" s="3" customFormat="1" ht="12.75">
      <c r="A155" s="2"/>
    </row>
    <row r="156" s="3" customFormat="1" ht="12.75">
      <c r="A156" s="2"/>
    </row>
    <row r="157" s="3" customFormat="1" ht="12.75">
      <c r="A157" s="2"/>
    </row>
    <row r="158" s="3" customFormat="1" ht="12.75">
      <c r="A158" s="2"/>
    </row>
    <row r="159" s="3" customFormat="1" ht="12.75">
      <c r="A159" s="2"/>
    </row>
    <row r="160" s="3" customFormat="1" ht="12.75">
      <c r="A160" s="2"/>
    </row>
    <row r="161" s="3" customFormat="1" ht="12.75">
      <c r="A161" s="2"/>
    </row>
    <row r="162" s="3" customFormat="1" ht="12.75">
      <c r="A162" s="2"/>
    </row>
    <row r="163" s="3" customFormat="1" ht="12.75">
      <c r="A163" s="2"/>
    </row>
    <row r="164" s="3" customFormat="1" ht="12.75">
      <c r="A164" s="2"/>
    </row>
    <row r="165" s="3" customFormat="1" ht="12.75">
      <c r="A165" s="2"/>
    </row>
    <row r="166" s="3" customFormat="1" ht="12.75">
      <c r="A166" s="2"/>
    </row>
    <row r="167" s="3" customFormat="1" ht="12.75">
      <c r="A167" s="2"/>
    </row>
    <row r="168" s="3" customFormat="1" ht="12.75">
      <c r="A168" s="2"/>
    </row>
    <row r="169" s="3" customFormat="1" ht="12.75">
      <c r="A169" s="2"/>
    </row>
    <row r="170" s="3" customFormat="1" ht="12.75">
      <c r="A170" s="2"/>
    </row>
    <row r="171" s="3" customFormat="1" ht="12.75">
      <c r="A171" s="2"/>
    </row>
    <row r="172" s="3" customFormat="1" ht="12.75">
      <c r="A172" s="2"/>
    </row>
    <row r="173" s="3" customFormat="1" ht="12.75">
      <c r="A173" s="2"/>
    </row>
    <row r="174" s="3" customFormat="1" ht="12.75">
      <c r="A174" s="2"/>
    </row>
    <row r="175" s="3" customFormat="1" ht="12.75">
      <c r="A175" s="2"/>
    </row>
    <row r="176" s="3" customFormat="1" ht="12.75">
      <c r="A176" s="2"/>
    </row>
    <row r="177" s="3" customFormat="1" ht="12.75">
      <c r="A177" s="2"/>
    </row>
    <row r="178" s="3" customFormat="1" ht="12.75">
      <c r="A178" s="2"/>
    </row>
    <row r="179" s="3" customFormat="1" ht="12.75">
      <c r="A179" s="2"/>
    </row>
    <row r="180" s="3" customFormat="1" ht="12.75">
      <c r="A180" s="2"/>
    </row>
    <row r="181" s="3" customFormat="1" ht="12.75">
      <c r="A181" s="2"/>
    </row>
    <row r="182" s="3" customFormat="1" ht="12.75">
      <c r="A182" s="2"/>
    </row>
    <row r="183" s="3" customFormat="1" ht="12.75">
      <c r="A183" s="2"/>
    </row>
    <row r="184" s="3" customFormat="1" ht="12.75">
      <c r="A184" s="2"/>
    </row>
    <row r="185" s="3" customFormat="1" ht="12.75">
      <c r="A185" s="2"/>
    </row>
    <row r="186" s="3" customFormat="1" ht="12.75">
      <c r="A186" s="2"/>
    </row>
    <row r="187" s="3" customFormat="1" ht="12.75">
      <c r="A187" s="2"/>
    </row>
    <row r="188" s="3" customFormat="1" ht="12.75">
      <c r="A188" s="2"/>
    </row>
    <row r="189" s="3" customFormat="1" ht="12.75">
      <c r="A189" s="2"/>
    </row>
    <row r="190" s="3" customFormat="1" ht="12.75">
      <c r="A190" s="2"/>
    </row>
    <row r="191" s="3" customFormat="1" ht="12.75">
      <c r="A191" s="2"/>
    </row>
    <row r="192" s="3" customFormat="1" ht="12.75">
      <c r="A192" s="2"/>
    </row>
    <row r="193" s="3" customFormat="1" ht="12.75">
      <c r="A193" s="2"/>
    </row>
    <row r="194" s="3" customFormat="1" ht="12.75">
      <c r="A194" s="2"/>
    </row>
    <row r="195" s="3" customFormat="1" ht="12.75">
      <c r="A195" s="2"/>
    </row>
    <row r="196" s="3" customFormat="1" ht="12.75">
      <c r="A196" s="2"/>
    </row>
    <row r="197" s="3" customFormat="1" ht="12.75">
      <c r="A197" s="2"/>
    </row>
    <row r="198" s="3" customFormat="1" ht="12.75">
      <c r="A198" s="2"/>
    </row>
    <row r="199" s="3" customFormat="1" ht="12.75">
      <c r="A199" s="2"/>
    </row>
    <row r="200" s="3" customFormat="1" ht="12.75">
      <c r="A200" s="2"/>
    </row>
    <row r="201" s="3" customFormat="1" ht="12.75">
      <c r="A201" s="2"/>
    </row>
    <row r="202" s="3" customFormat="1" ht="12.75">
      <c r="A202" s="2"/>
    </row>
    <row r="203" s="3" customFormat="1" ht="12.75">
      <c r="A203" s="2"/>
    </row>
    <row r="204" s="3" customFormat="1" ht="12.75">
      <c r="A204" s="2"/>
    </row>
    <row r="205" s="3" customFormat="1" ht="12.75">
      <c r="A205" s="2"/>
    </row>
    <row r="206" s="3" customFormat="1" ht="12.75">
      <c r="A206" s="2"/>
    </row>
    <row r="207" s="3" customFormat="1" ht="12.75">
      <c r="A207" s="2"/>
    </row>
    <row r="208" s="3" customFormat="1" ht="12.75">
      <c r="A208" s="2"/>
    </row>
    <row r="209" s="3" customFormat="1" ht="12.75">
      <c r="A209" s="2"/>
    </row>
    <row r="210" s="3" customFormat="1" ht="12.75">
      <c r="A210" s="2"/>
    </row>
    <row r="211" s="3" customFormat="1" ht="12.75">
      <c r="A211" s="2"/>
    </row>
    <row r="212" s="3" customFormat="1" ht="12.75">
      <c r="A212" s="2"/>
    </row>
    <row r="213" s="3" customFormat="1" ht="12.75">
      <c r="A213" s="2"/>
    </row>
    <row r="214" s="3" customFormat="1" ht="12.75">
      <c r="A214" s="2"/>
    </row>
    <row r="215" s="3" customFormat="1" ht="12.75">
      <c r="A215" s="2"/>
    </row>
    <row r="216" s="3" customFormat="1" ht="12.75">
      <c r="A216" s="2"/>
    </row>
    <row r="217" s="3" customFormat="1" ht="12.75">
      <c r="A217" s="2"/>
    </row>
    <row r="218" s="3" customFormat="1" ht="12.75">
      <c r="A218" s="2"/>
    </row>
    <row r="219" s="3" customFormat="1" ht="12.75">
      <c r="A219" s="2"/>
    </row>
    <row r="220" s="3" customFormat="1" ht="12.75">
      <c r="A220" s="2"/>
    </row>
    <row r="221" s="3" customFormat="1" ht="12.75">
      <c r="A221" s="2"/>
    </row>
    <row r="222" s="3" customFormat="1" ht="12.75">
      <c r="A222" s="2"/>
    </row>
    <row r="223" s="3" customFormat="1" ht="12.75">
      <c r="A223" s="2"/>
    </row>
    <row r="224" s="3" customFormat="1" ht="12.75">
      <c r="A224" s="2"/>
    </row>
    <row r="225" s="3" customFormat="1" ht="12.75">
      <c r="A225" s="2"/>
    </row>
    <row r="226" s="3" customFormat="1" ht="12.75">
      <c r="A226" s="2"/>
    </row>
    <row r="227" s="3" customFormat="1" ht="12.75">
      <c r="A227" s="2"/>
    </row>
    <row r="228" s="3" customFormat="1" ht="12.75">
      <c r="A228" s="2"/>
    </row>
    <row r="229" s="3" customFormat="1" ht="12.75">
      <c r="A229" s="2"/>
    </row>
    <row r="230" s="3" customFormat="1" ht="12.75">
      <c r="A230" s="2"/>
    </row>
    <row r="231" s="3" customFormat="1" ht="12.75">
      <c r="A231" s="2"/>
    </row>
    <row r="232" s="3" customFormat="1" ht="12.75">
      <c r="A232" s="2"/>
    </row>
    <row r="233" s="3" customFormat="1" ht="12.75">
      <c r="A233" s="2"/>
    </row>
    <row r="234" s="3" customFormat="1" ht="12.75">
      <c r="A234" s="2"/>
    </row>
    <row r="235" s="3" customFormat="1" ht="12.75">
      <c r="A235" s="2"/>
    </row>
    <row r="236" s="3" customFormat="1" ht="12.75">
      <c r="A236" s="2"/>
    </row>
    <row r="237" s="3" customFormat="1" ht="12.75">
      <c r="A237" s="2"/>
    </row>
    <row r="238" s="3" customFormat="1" ht="12.75">
      <c r="A238" s="2"/>
    </row>
    <row r="239" s="3" customFormat="1" ht="12.75">
      <c r="A239" s="2"/>
    </row>
    <row r="240" s="3" customFormat="1" ht="12.75">
      <c r="A240" s="2"/>
    </row>
    <row r="241" s="3" customFormat="1" ht="12.75">
      <c r="A241" s="2"/>
    </row>
    <row r="242" s="3" customFormat="1" ht="12.75">
      <c r="A242" s="2"/>
    </row>
    <row r="243" s="3" customFormat="1" ht="12.75">
      <c r="A243" s="2"/>
    </row>
    <row r="244" s="3" customFormat="1" ht="12.75">
      <c r="A244" s="2"/>
    </row>
    <row r="245" s="3" customFormat="1" ht="12.75">
      <c r="A245" s="2"/>
    </row>
    <row r="246" s="3" customFormat="1" ht="12.75">
      <c r="A246" s="2"/>
    </row>
    <row r="247" s="3" customFormat="1" ht="12.75">
      <c r="A247" s="2"/>
    </row>
    <row r="248" s="3" customFormat="1" ht="12.75">
      <c r="A248" s="2"/>
    </row>
    <row r="249" s="3" customFormat="1" ht="12.75">
      <c r="A249" s="2"/>
    </row>
    <row r="250" s="3" customFormat="1" ht="12.75">
      <c r="A250" s="2"/>
    </row>
    <row r="251" s="3" customFormat="1" ht="12.75">
      <c r="A251" s="2"/>
    </row>
    <row r="252" s="3" customFormat="1" ht="12.75">
      <c r="A252" s="2"/>
    </row>
    <row r="253" s="3" customFormat="1" ht="12.75">
      <c r="A253" s="2"/>
    </row>
    <row r="254" s="3" customFormat="1" ht="12.75">
      <c r="A254" s="2"/>
    </row>
    <row r="255" s="3" customFormat="1" ht="12.75">
      <c r="A255" s="2"/>
    </row>
    <row r="256" s="3" customFormat="1" ht="12.75">
      <c r="A256" s="2"/>
    </row>
    <row r="257" s="3" customFormat="1" ht="12.75">
      <c r="A257" s="2"/>
    </row>
    <row r="258" s="3" customFormat="1" ht="12.75">
      <c r="A258" s="2"/>
    </row>
    <row r="259" s="3" customFormat="1" ht="12.75">
      <c r="A259" s="2"/>
    </row>
    <row r="260" s="3" customFormat="1" ht="12.75">
      <c r="A260" s="2"/>
    </row>
    <row r="261" s="3" customFormat="1" ht="12.75">
      <c r="A261" s="2"/>
    </row>
    <row r="262" s="3" customFormat="1" ht="12.75">
      <c r="A262" s="2"/>
    </row>
    <row r="263" s="3" customFormat="1" ht="12.75">
      <c r="A263" s="2"/>
    </row>
    <row r="264" s="3" customFormat="1" ht="12.75">
      <c r="A264" s="2"/>
    </row>
    <row r="265" s="3" customFormat="1" ht="12.75">
      <c r="A265" s="2"/>
    </row>
    <row r="266" s="3" customFormat="1" ht="12.75">
      <c r="A266" s="2"/>
    </row>
    <row r="267" s="3" customFormat="1" ht="12.75">
      <c r="A267" s="2"/>
    </row>
    <row r="268" s="3" customFormat="1" ht="12.75">
      <c r="A268" s="2"/>
    </row>
    <row r="269" s="3" customFormat="1" ht="12.75">
      <c r="A269" s="2"/>
    </row>
    <row r="270" s="3" customFormat="1" ht="12.75">
      <c r="A270" s="2"/>
    </row>
    <row r="271" s="3" customFormat="1" ht="12.75">
      <c r="A271" s="2"/>
    </row>
    <row r="272" s="3" customFormat="1" ht="12.75">
      <c r="A272" s="2"/>
    </row>
    <row r="273" s="3" customFormat="1" ht="12.75">
      <c r="A273" s="2"/>
    </row>
    <row r="274" s="3" customFormat="1" ht="12.75">
      <c r="A274" s="2"/>
    </row>
    <row r="275" s="3" customFormat="1" ht="12.75">
      <c r="A275" s="2"/>
    </row>
    <row r="276" s="3" customFormat="1" ht="12.75">
      <c r="A276" s="2"/>
    </row>
    <row r="277" s="3" customFormat="1" ht="12.75">
      <c r="A277" s="2"/>
    </row>
    <row r="278" s="3" customFormat="1" ht="12.75">
      <c r="A278" s="2"/>
    </row>
    <row r="279" s="3" customFormat="1" ht="12.75">
      <c r="A279" s="2"/>
    </row>
    <row r="280" s="3" customFormat="1" ht="12.75">
      <c r="A280" s="2"/>
    </row>
    <row r="281" s="3" customFormat="1" ht="12.75">
      <c r="A281" s="2"/>
    </row>
    <row r="282" s="3" customFormat="1" ht="12.75">
      <c r="A282" s="2"/>
    </row>
    <row r="283" s="3" customFormat="1" ht="12.75">
      <c r="A283" s="2"/>
    </row>
    <row r="284" s="3" customFormat="1" ht="12.75">
      <c r="A284" s="2"/>
    </row>
    <row r="285" s="3" customFormat="1" ht="12.75">
      <c r="A285" s="2"/>
    </row>
    <row r="286" s="3" customFormat="1" ht="12.75">
      <c r="A286" s="2"/>
    </row>
    <row r="287" s="3" customFormat="1" ht="12.75">
      <c r="A287" s="2"/>
    </row>
    <row r="288" s="3" customFormat="1" ht="12.75">
      <c r="A288" s="2"/>
    </row>
    <row r="289" s="3" customFormat="1" ht="12.75">
      <c r="A289" s="2"/>
    </row>
    <row r="290" s="3" customFormat="1" ht="12.75">
      <c r="A290" s="2"/>
    </row>
    <row r="291" s="3" customFormat="1" ht="12.75">
      <c r="A291" s="2"/>
    </row>
    <row r="292" s="3" customFormat="1" ht="12.75">
      <c r="A292" s="2"/>
    </row>
    <row r="293" s="3" customFormat="1" ht="12.75">
      <c r="A293" s="2"/>
    </row>
    <row r="294" s="3" customFormat="1" ht="12.75">
      <c r="A294" s="2"/>
    </row>
    <row r="295" s="3" customFormat="1" ht="12.75">
      <c r="A295" s="2"/>
    </row>
    <row r="296" s="3" customFormat="1" ht="12.75">
      <c r="A296" s="2"/>
    </row>
    <row r="297" s="3" customFormat="1" ht="12.75">
      <c r="A297" s="2"/>
    </row>
    <row r="298" s="3" customFormat="1" ht="12.75">
      <c r="A298" s="2"/>
    </row>
    <row r="299" s="3" customFormat="1" ht="12.75">
      <c r="A299" s="2"/>
    </row>
    <row r="300" s="3" customFormat="1" ht="12.75">
      <c r="A300" s="2"/>
    </row>
    <row r="301" s="3" customFormat="1" ht="12.75">
      <c r="A301" s="2"/>
    </row>
    <row r="302" s="3" customFormat="1" ht="12.75">
      <c r="A302" s="2"/>
    </row>
    <row r="303" s="3" customFormat="1" ht="12.75">
      <c r="A303" s="2"/>
    </row>
    <row r="304" s="3" customFormat="1" ht="12.75">
      <c r="A304" s="2"/>
    </row>
    <row r="305" s="3" customFormat="1" ht="12.75">
      <c r="A305" s="2"/>
    </row>
    <row r="306" s="3" customFormat="1" ht="12.75">
      <c r="A306" s="2"/>
    </row>
    <row r="307" s="3" customFormat="1" ht="12.75">
      <c r="A307" s="2"/>
    </row>
    <row r="308" s="3" customFormat="1" ht="12.75">
      <c r="A308" s="2"/>
    </row>
    <row r="309" s="3" customFormat="1" ht="12.75">
      <c r="A309" s="2"/>
    </row>
    <row r="310" s="3" customFormat="1" ht="12.75">
      <c r="A310" s="2"/>
    </row>
    <row r="311" s="3" customFormat="1" ht="12.75">
      <c r="A311" s="2"/>
    </row>
    <row r="312" s="3" customFormat="1" ht="12.75">
      <c r="A312" s="2"/>
    </row>
    <row r="313" s="3" customFormat="1" ht="12.75">
      <c r="A313" s="2"/>
    </row>
    <row r="314" s="3" customFormat="1" ht="12.75">
      <c r="A314" s="2"/>
    </row>
    <row r="315" s="3" customFormat="1" ht="12.75">
      <c r="A315" s="2"/>
    </row>
    <row r="316" s="3" customFormat="1" ht="12.75">
      <c r="A316" s="2"/>
    </row>
    <row r="317" s="3" customFormat="1" ht="12.75">
      <c r="A317" s="2"/>
    </row>
    <row r="318" s="3" customFormat="1" ht="12.75">
      <c r="A318" s="2"/>
    </row>
    <row r="319" s="3" customFormat="1" ht="12.75">
      <c r="A319" s="2"/>
    </row>
    <row r="320" s="3" customFormat="1" ht="12.75">
      <c r="A320" s="2"/>
    </row>
    <row r="321" s="3" customFormat="1" ht="12.75">
      <c r="A321" s="2"/>
    </row>
    <row r="322" s="3" customFormat="1" ht="12.75">
      <c r="A322" s="2"/>
    </row>
    <row r="323" s="3" customFormat="1" ht="12.75">
      <c r="A323" s="2"/>
    </row>
    <row r="324" s="3" customFormat="1" ht="12.75">
      <c r="A324" s="2"/>
    </row>
    <row r="325" s="3" customFormat="1" ht="12.75">
      <c r="A325" s="2"/>
    </row>
    <row r="326" s="3" customFormat="1" ht="12.75">
      <c r="A326" s="2"/>
    </row>
    <row r="327" s="3" customFormat="1" ht="12.75">
      <c r="A327" s="2"/>
    </row>
    <row r="328" s="3" customFormat="1" ht="12.75">
      <c r="A328" s="2"/>
    </row>
    <row r="329" s="3" customFormat="1" ht="12.75">
      <c r="A329" s="2"/>
    </row>
    <row r="330" s="3" customFormat="1" ht="12.75">
      <c r="A330" s="2"/>
    </row>
    <row r="331" s="3" customFormat="1" ht="12.75">
      <c r="A331" s="2"/>
    </row>
    <row r="332" s="3" customFormat="1" ht="12.75">
      <c r="A332" s="2"/>
    </row>
    <row r="333" s="3" customFormat="1" ht="12.75">
      <c r="A333" s="2"/>
    </row>
    <row r="334" s="3" customFormat="1" ht="12.75">
      <c r="A334" s="2"/>
    </row>
    <row r="335" s="3" customFormat="1" ht="12.75">
      <c r="A335" s="2"/>
    </row>
    <row r="336" s="3" customFormat="1" ht="12.75">
      <c r="A336" s="2"/>
    </row>
    <row r="337" s="3" customFormat="1" ht="12.75">
      <c r="A337" s="2"/>
    </row>
    <row r="338" s="3" customFormat="1" ht="12.75">
      <c r="A338" s="2"/>
    </row>
    <row r="339" s="3" customFormat="1" ht="12.75">
      <c r="A339" s="2"/>
    </row>
    <row r="340" s="3" customFormat="1" ht="12.75">
      <c r="A340" s="2"/>
    </row>
    <row r="341" s="3" customFormat="1" ht="12.75">
      <c r="A341" s="2"/>
    </row>
    <row r="342" s="3" customFormat="1" ht="12.75">
      <c r="A342" s="2"/>
    </row>
    <row r="343" s="3" customFormat="1" ht="12.75">
      <c r="A343" s="2"/>
    </row>
    <row r="344" s="3" customFormat="1" ht="12.75">
      <c r="A344" s="2"/>
    </row>
    <row r="345" s="3" customFormat="1" ht="12.75">
      <c r="A345" s="2"/>
    </row>
    <row r="346" s="3" customFormat="1" ht="12.75">
      <c r="A346" s="2"/>
    </row>
    <row r="347" s="3" customFormat="1" ht="12.75">
      <c r="A347" s="2"/>
    </row>
    <row r="348" s="3" customFormat="1" ht="12.75">
      <c r="A348" s="2"/>
    </row>
    <row r="349" s="3" customFormat="1" ht="12.75">
      <c r="A349" s="2"/>
    </row>
    <row r="350" s="3" customFormat="1" ht="12.75">
      <c r="A350" s="2"/>
    </row>
    <row r="351" s="3" customFormat="1" ht="12.75">
      <c r="A351" s="2"/>
    </row>
    <row r="352" s="3" customFormat="1" ht="12.75">
      <c r="A352" s="2"/>
    </row>
    <row r="353" s="3" customFormat="1" ht="12.75">
      <c r="A353" s="2"/>
    </row>
    <row r="354" s="3" customFormat="1" ht="12.75">
      <c r="A354" s="2"/>
    </row>
    <row r="355" s="3" customFormat="1" ht="12.75">
      <c r="A355" s="2"/>
    </row>
    <row r="356" s="3" customFormat="1" ht="12.75">
      <c r="A356" s="2"/>
    </row>
    <row r="357" s="3" customFormat="1" ht="12.75">
      <c r="A357" s="2"/>
    </row>
    <row r="358" s="3" customFormat="1" ht="12.75">
      <c r="A358" s="2"/>
    </row>
    <row r="359" s="3" customFormat="1" ht="12.75">
      <c r="A359" s="2"/>
    </row>
    <row r="360" s="3" customFormat="1" ht="12.75">
      <c r="A360" s="2"/>
    </row>
    <row r="361" s="3" customFormat="1" ht="12.75">
      <c r="A361" s="2"/>
    </row>
    <row r="362" s="3" customFormat="1" ht="12.75">
      <c r="A362" s="2"/>
    </row>
    <row r="363" s="3" customFormat="1" ht="12.75">
      <c r="A363" s="2"/>
    </row>
    <row r="364" s="3" customFormat="1" ht="12.75">
      <c r="A364" s="2"/>
    </row>
    <row r="365" s="3" customFormat="1" ht="12.75">
      <c r="A365" s="2"/>
    </row>
    <row r="366" s="3" customFormat="1" ht="12.75">
      <c r="A366" s="2"/>
    </row>
    <row r="367" s="3" customFormat="1" ht="12.75">
      <c r="A367" s="2"/>
    </row>
    <row r="368" s="3" customFormat="1" ht="12.75">
      <c r="A368" s="2"/>
    </row>
    <row r="369" s="3" customFormat="1" ht="12.75">
      <c r="A369" s="2"/>
    </row>
    <row r="370" s="3" customFormat="1" ht="12.75">
      <c r="A370" s="2"/>
    </row>
    <row r="371" s="3" customFormat="1" ht="12.75">
      <c r="A371" s="2"/>
    </row>
    <row r="372" s="3" customFormat="1" ht="12.75">
      <c r="A372" s="2"/>
    </row>
    <row r="373" s="3" customFormat="1" ht="12.75">
      <c r="A373" s="2"/>
    </row>
    <row r="374" s="3" customFormat="1" ht="12.75">
      <c r="A374" s="2"/>
    </row>
    <row r="375" s="3" customFormat="1" ht="12.75">
      <c r="A375" s="2"/>
    </row>
    <row r="376" s="3" customFormat="1" ht="12.75">
      <c r="A376" s="2"/>
    </row>
    <row r="377" s="3" customFormat="1" ht="12.75">
      <c r="A377" s="2"/>
    </row>
    <row r="378" s="3" customFormat="1" ht="12.75">
      <c r="A378" s="2"/>
    </row>
    <row r="379" s="3" customFormat="1" ht="12.75">
      <c r="A379" s="2"/>
    </row>
    <row r="380" s="3" customFormat="1" ht="12.75">
      <c r="A380" s="2"/>
    </row>
    <row r="381" s="3" customFormat="1" ht="12.75">
      <c r="A381" s="2"/>
    </row>
    <row r="382" s="3" customFormat="1" ht="12.75">
      <c r="A382" s="2"/>
    </row>
    <row r="383" s="3" customFormat="1" ht="12.75">
      <c r="A383" s="2"/>
    </row>
    <row r="384" s="3" customFormat="1" ht="12.75">
      <c r="A384" s="2"/>
    </row>
    <row r="385" s="3" customFormat="1" ht="12.75">
      <c r="A385" s="2"/>
    </row>
    <row r="386" s="3" customFormat="1" ht="12.75">
      <c r="A386" s="2"/>
    </row>
    <row r="387" s="3" customFormat="1" ht="12.75">
      <c r="A387" s="2"/>
    </row>
    <row r="388" s="3" customFormat="1" ht="12.75">
      <c r="A388" s="2"/>
    </row>
    <row r="389" s="3" customFormat="1" ht="12.75">
      <c r="A389" s="2"/>
    </row>
    <row r="390" s="3" customFormat="1" ht="12.75">
      <c r="A390" s="2"/>
    </row>
    <row r="391" s="3" customFormat="1" ht="12.75">
      <c r="A391" s="2"/>
    </row>
    <row r="392" s="3" customFormat="1" ht="12.75">
      <c r="A392" s="2"/>
    </row>
    <row r="393" s="3" customFormat="1" ht="12.75">
      <c r="A393" s="2"/>
    </row>
    <row r="394" s="3" customFormat="1" ht="12.75">
      <c r="A394" s="2"/>
    </row>
    <row r="395" s="3" customFormat="1" ht="12.75">
      <c r="A395" s="2"/>
    </row>
    <row r="396" s="3" customFormat="1" ht="12.75">
      <c r="A396" s="2"/>
    </row>
    <row r="397" s="3" customFormat="1" ht="12.75">
      <c r="A397" s="2"/>
    </row>
    <row r="398" s="3" customFormat="1" ht="12.75">
      <c r="A398" s="2"/>
    </row>
    <row r="399" s="3" customFormat="1" ht="12.75">
      <c r="A399" s="2"/>
    </row>
    <row r="400" s="3" customFormat="1" ht="12.75">
      <c r="A400" s="2"/>
    </row>
    <row r="401" s="3" customFormat="1" ht="12.75">
      <c r="A401" s="2"/>
    </row>
    <row r="402" s="3" customFormat="1" ht="12.75">
      <c r="A402" s="2"/>
    </row>
    <row r="403" s="3" customFormat="1" ht="12.75">
      <c r="A403" s="2"/>
    </row>
    <row r="404" s="3" customFormat="1" ht="12.75">
      <c r="A404" s="2"/>
    </row>
    <row r="405" s="3" customFormat="1" ht="12.75">
      <c r="A405" s="2"/>
    </row>
    <row r="406" s="3" customFormat="1" ht="12.75">
      <c r="A406" s="2"/>
    </row>
    <row r="407" s="3" customFormat="1" ht="12.75">
      <c r="A407" s="2"/>
    </row>
    <row r="408" s="3" customFormat="1" ht="12.75">
      <c r="A408" s="2"/>
    </row>
    <row r="409" s="3" customFormat="1" ht="12.75">
      <c r="A409" s="2"/>
    </row>
    <row r="410" s="3" customFormat="1" ht="12.75">
      <c r="A410" s="2"/>
    </row>
    <row r="411" s="3" customFormat="1" ht="12.75">
      <c r="A411" s="2"/>
    </row>
    <row r="412" s="3" customFormat="1" ht="12.75">
      <c r="A412" s="2"/>
    </row>
    <row r="413" s="3" customFormat="1" ht="12.75">
      <c r="A413" s="2"/>
    </row>
    <row r="414" s="3" customFormat="1" ht="12.75">
      <c r="A414" s="2"/>
    </row>
  </sheetData>
  <sheetProtection sheet="1" insertRows="0"/>
  <mergeCells count="35">
    <mergeCell ref="I3:J3"/>
    <mergeCell ref="A74:B74"/>
    <mergeCell ref="B5:B7"/>
    <mergeCell ref="A8:B8"/>
    <mergeCell ref="A75:B75"/>
    <mergeCell ref="C75:F75"/>
    <mergeCell ref="A39:B39"/>
    <mergeCell ref="A72:B72"/>
    <mergeCell ref="A73:B73"/>
    <mergeCell ref="A65:B65"/>
    <mergeCell ref="A68:B68"/>
    <mergeCell ref="A67:B67"/>
    <mergeCell ref="A69:B69"/>
    <mergeCell ref="A66:J66"/>
    <mergeCell ref="A70:B70"/>
    <mergeCell ref="D67:D71"/>
    <mergeCell ref="G67:G71"/>
    <mergeCell ref="J67:J71"/>
    <mergeCell ref="A71:B71"/>
    <mergeCell ref="C5:E5"/>
    <mergeCell ref="F5:H5"/>
    <mergeCell ref="A5:A7"/>
    <mergeCell ref="I5:I7"/>
    <mergeCell ref="J5:J7"/>
    <mergeCell ref="A62:B62"/>
    <mergeCell ref="C98:D98"/>
    <mergeCell ref="G75:J75"/>
    <mergeCell ref="C95:D95"/>
    <mergeCell ref="C96:D96"/>
    <mergeCell ref="C97:D97"/>
    <mergeCell ref="A1:J1"/>
    <mergeCell ref="C2:J2"/>
    <mergeCell ref="A4:J4"/>
    <mergeCell ref="C6:E6"/>
    <mergeCell ref="F6:H6"/>
  </mergeCells>
  <printOptions/>
  <pageMargins left="0.4330708661417323" right="0.03937007874015748" top="0.4724409448818898" bottom="0.4724409448818898" header="0.15748031496062992" footer="0.1968503937007874"/>
  <pageSetup fitToHeight="0" fitToWidth="0" orientation="landscape" paperSize="9" scale="85" r:id="rId1"/>
  <headerFooter alignWithMargins="0">
    <oddHeader>&amp;R&amp;"-,Tučné"&amp;11Příloha č. 1a) Metodického pokynu č. 2/2015</oddHeader>
    <oddFooter>&amp;C&amp;P</oddFooter>
  </headerFooter>
  <rowBreaks count="2" manualBreakCount="2">
    <brk id="38" max="255" man="1"/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1a) - Rozbor hospodaření - přehled nákladů a výnosů za rok 2015</dc:title>
  <dc:subject/>
  <dc:creator>Středočeský kraj</dc:creator>
  <cp:keywords/>
  <dc:description/>
  <cp:lastModifiedBy>Alena KONOPÁSKOVÁ</cp:lastModifiedBy>
  <cp:lastPrinted>2017-11-01T09:42:14Z</cp:lastPrinted>
  <dcterms:created xsi:type="dcterms:W3CDTF">2005-07-25T14:18:27Z</dcterms:created>
  <dcterms:modified xsi:type="dcterms:W3CDTF">2017-11-01T09:44:32Z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0x01010005A25774E2180F4485F48EFC9C27623F</vt:lpwstr>
  </property>
  <property fmtid="{D5CDD505-2E9C-101B-9397-08002B2CF9AE}" pid="3" name="Platnost">
    <vt:lpwstr>Platné</vt:lpwstr>
  </property>
</Properties>
</file>